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Anexo 1 - Pessoal E, DF e M" sheetId="1" state="visible" r:id="rId2"/>
    <sheet name="Anexo 5 - Disp. e RP Out Pod " sheetId="2" state="visible" r:id="rId3"/>
    <sheet name="Anexo 6 - Simpl. Outros Poderes" sheetId="3" state="visible" r:id="rId4"/>
  </sheets>
  <externalReferences>
    <externalReference r:id="rId5"/>
  </externalReferences>
  <definedNames>
    <definedName function="false" hidden="false" localSheetId="0" name="_xlnm.Print_Area" vbProcedure="false">'Anexo 1 - Pessoal E, DF e M'!$A$3:$O$52</definedName>
    <definedName function="false" hidden="false" localSheetId="1" name="_xlnm.Print_Area" vbProcedure="false">'Anexo 5 - Disp. e RP Out Pod '!$A$2:$J$36</definedName>
    <definedName function="false" hidden="false" localSheetId="2" name="_xlnm.Print_Area" vbProcedure="false">'Anexo 6 - Simpl. Outros Poderes'!$A$2:$C$33</definedName>
    <definedName function="false" hidden="false" name="Ações" vbProcedure="false">#REF!</definedName>
    <definedName function="false" hidden="false" name="Cancela" vbProcedure="false">#REF!,#REF!</definedName>
    <definedName function="false" hidden="false" name="ClassPrevAtu" vbProcedure="false">#REF!</definedName>
    <definedName function="false" hidden="false" name="ClassPrevInicial" vbProcedure="false">#REF!</definedName>
    <definedName function="false" hidden="false" name="ClassRecAnt" vbProcedure="false">#REF!</definedName>
    <definedName function="false" hidden="false" name="ClassRecBim" vbProcedure="false">#REF!</definedName>
    <definedName function="false" hidden="false" name="ClassRecNoBim" vbProcedure="false">#REF!</definedName>
    <definedName function="false" hidden="false" name="CritEx" vbProcedure="false">#REF!</definedName>
    <definedName function="false" hidden="false" name="DespAcao" vbProcedure="false">#REF!</definedName>
    <definedName function="false" hidden="false" name="DespElem" vbProcedure="false">#REF!</definedName>
    <definedName function="false" hidden="false" name="doExeAnt" vbProcedure="false">#REF!</definedName>
    <definedName function="false" hidden="false" name="doExercicio" vbProcedure="false">#REF!</definedName>
    <definedName function="false" hidden="false" name="DotacaoAtualizada" vbProcedure="false">#REF!</definedName>
    <definedName function="false" hidden="false" name="DotacaoInicial" vbProcedure="false">#REF!</definedName>
    <definedName function="false" hidden="false" name="dsfrw" vbProcedure="false">#REF!,#REF!</definedName>
    <definedName function="false" hidden="false" name="Elementos" vbProcedure="false">#REF!</definedName>
    <definedName function="false" hidden="false" name="fdsafs" vbProcedure="false">#REF!,#REF!</definedName>
    <definedName function="false" hidden="false" name="fdsf" vbProcedure="false">#REF!</definedName>
    <definedName function="false" hidden="false" name="fhksjd" vbProcedure="false">#REF!,#REF!</definedName>
    <definedName function="false" hidden="false" name="fsdfs" vbProcedure="false">#REF!</definedName>
    <definedName function="false" hidden="false" name="HTML_CodePage" vbProcedure="false">1252</definedName>
    <definedName function="false" hidden="false" name="HTML_Description" vbProcedure="false">""</definedName>
    <definedName function="false" hidden="false" name="HTML_Email" vbProcedure="false">""</definedName>
    <definedName function="false" hidden="false" name="HTML_Header" vbProcedure="false">"Tabela"</definedName>
    <definedName function="false" hidden="false" name="HTML_LastUpdate" vbProcedure="false">"16/03/98"</definedName>
    <definedName function="false" hidden="false" name="HTML_LineAfter" vbProcedure="false">FALSE()</definedName>
    <definedName function="false" hidden="false" name="HTML_LineBefore" vbProcedure="false">FALSE()</definedName>
    <definedName function="false" hidden="false" name="HTML_Name" vbProcedure="false">"Rede Integrada"</definedName>
    <definedName function="false" hidden="false" name="HTML_OBDlg2" vbProcedure="false">TRUE()</definedName>
    <definedName function="false" hidden="false" name="HTML_OBDlg4" vbProcedure="false">TRUE()</definedName>
    <definedName function="false" hidden="false" name="HTML_OS" vbProcedure="false">0</definedName>
    <definedName function="false" hidden="false" name="HTML_PathFile" vbProcedure="false">"C:\internetemp\balpep1.htm"</definedName>
    <definedName function="false" hidden="false" name="HTML_Title" vbProcedure="false">"Balpep11"</definedName>
    <definedName function="false" hidden="false" name="LiqAteBimAnt" vbProcedure="false">#REF!</definedName>
    <definedName function="false" hidden="false" name="LiqAteBimestre" vbProcedure="false">#REF!</definedName>
    <definedName function="false" hidden="false" name="LiqNoBim" vbProcedure="false">#REF!</definedName>
    <definedName function="false" hidden="false" name="Naturezas" vbProcedure="false">#REF!</definedName>
    <definedName function="false" hidden="false" name="nobo1" vbProcedure="false">#REF!</definedName>
    <definedName function="false" hidden="false" name="Novo" vbProcedure="false">#REF!</definedName>
    <definedName function="false" hidden="false" name="Plan" vbProcedure="false">#REF!</definedName>
    <definedName function="false" hidden="false" name="Planilha" vbProcedure="false">#REF!</definedName>
    <definedName function="false" hidden="false" name="Planilha1" vbProcedure="false">#REF!,#REF!</definedName>
    <definedName function="false" hidden="false" name="Planilhas" vbProcedure="false">#REF!</definedName>
    <definedName function="false" hidden="false" name="Planilha_1" vbProcedure="false">#REF!,#REF!</definedName>
    <definedName function="false" hidden="false" name="Planilha_1CabGráfico" vbProcedure="false">#REF!</definedName>
    <definedName function="false" hidden="false" name="Planilha_1TítCols" vbProcedure="false">#REF!,#REF!</definedName>
    <definedName function="false" hidden="false" name="Planilha_1TítLins" vbProcedure="false">#REF!</definedName>
    <definedName function="false" hidden="false" name="Planilha_1ÁreaTotal" vbProcedure="false">#REF!,#REF!</definedName>
    <definedName function="false" hidden="false" name="Planilha_2CabGráfico" vbProcedure="false">#REF!</definedName>
    <definedName function="false" hidden="false" name="Planilha_2TítCols" vbProcedure="false">#REF!,#REF!</definedName>
    <definedName function="false" hidden="false" name="Planilha_2TítLins" vbProcedure="false">#REF!</definedName>
    <definedName function="false" hidden="false" name="Planilha_2ÁreaTotal" vbProcedure="false">#REF!,#REF!</definedName>
    <definedName function="false" hidden="false" name="Planilha_3CabGráfico" vbProcedure="false">#REF!</definedName>
    <definedName function="false" hidden="false" name="Planilha_3TítCols" vbProcedure="false">#REF!,#REF!</definedName>
    <definedName function="false" hidden="false" name="Planilha_3TítLins" vbProcedure="false">#REF!</definedName>
    <definedName function="false" hidden="false" name="Planilha_3ÁreaTotal" vbProcedure="false">#REF!,#REF!</definedName>
    <definedName function="false" hidden="false" name="Planilha_4TítCols" vbProcedure="false">#REF!,#REF!</definedName>
    <definedName function="false" hidden="false" name="Planilha_4ÁreaTotal" vbProcedure="false">#REF!,#REF!</definedName>
    <definedName function="false" hidden="false" name="Planilha_Educação" vbProcedure="false">#REF!,#REF!</definedName>
    <definedName function="false" hidden="false" name="PrevAtu" vbProcedure="false">#REF!</definedName>
    <definedName function="false" hidden="false" name="PrevInicial" vbProcedure="false">#REF!</definedName>
    <definedName function="false" hidden="false" name="RecAnt" vbProcedure="false">#REF!</definedName>
    <definedName function="false" hidden="false" name="RecBim" vbProcedure="false">#REF!</definedName>
    <definedName function="false" hidden="false" name="RecNBim" vbProcedure="false">#REF!</definedName>
    <definedName function="false" hidden="false" name="RecNoBim" vbProcedure="false">#REF!</definedName>
    <definedName function="false" hidden="false" name="rgps" vbProcedure="false">#REF!</definedName>
    <definedName function="false" hidden="false" name="RGPS1" vbProcedure="false">#REF!</definedName>
    <definedName function="false" hidden="false" name="RGPS2" vbProcedure="false">#REF!,#REF!</definedName>
    <definedName function="false" hidden="false" name="xxx" vbProcedure="false">#REF!,#REF!</definedName>
    <definedName function="false" hidden="false" localSheetId="0" name="Ações" vbProcedure="false">#REF!</definedName>
    <definedName function="false" hidden="false" localSheetId="0" name="Cancela" vbProcedure="false">#REF!,#REF!</definedName>
    <definedName function="false" hidden="false" localSheetId="0" name="ClassPrevAtu" vbProcedure="false">#REF!</definedName>
    <definedName function="false" hidden="false" localSheetId="0" name="ClassPrevInicial" vbProcedure="false">#REF!</definedName>
    <definedName function="false" hidden="false" localSheetId="0" name="ClassRecAnt" vbProcedure="false">#REF!</definedName>
    <definedName function="false" hidden="false" localSheetId="0" name="ClassRecBim" vbProcedure="false">#REF!</definedName>
    <definedName function="false" hidden="false" localSheetId="0" name="ClassRecNoBim" vbProcedure="false">#REF!</definedName>
    <definedName function="false" hidden="false" localSheetId="0" name="CritEx" vbProcedure="false">#REF!</definedName>
    <definedName function="false" hidden="false" localSheetId="0" name="DespAcao" vbProcedure="false">#REF!</definedName>
    <definedName function="false" hidden="false" localSheetId="0" name="DespElem" vbProcedure="false">#REF!</definedName>
    <definedName function="false" hidden="false" localSheetId="0" name="doExeAnt" vbProcedure="false">#REF!</definedName>
    <definedName function="false" hidden="false" localSheetId="0" name="doExercicio" vbProcedure="false">#REF!</definedName>
    <definedName function="false" hidden="false" localSheetId="0" name="DotacaoAtualizada" vbProcedure="false">#REF!</definedName>
    <definedName function="false" hidden="false" localSheetId="0" name="DotacaoInicial" vbProcedure="false">#REF!</definedName>
    <definedName function="false" hidden="false" localSheetId="0" name="dsfrw" vbProcedure="false">#REF!,#REF!</definedName>
    <definedName function="false" hidden="false" localSheetId="0" name="Elementos" vbProcedure="false">#REF!</definedName>
    <definedName function="false" hidden="false" localSheetId="0" name="fdsafs" vbProcedure="false">#REF!,#REF!</definedName>
    <definedName function="false" hidden="false" localSheetId="0" name="fdsf" vbProcedure="false">#REF!</definedName>
    <definedName function="false" hidden="false" localSheetId="0" name="fhksjd" vbProcedure="false">#REF!,#REF!</definedName>
    <definedName function="false" hidden="false" localSheetId="0" name="fsdfs" vbProcedure="false">#REF!</definedName>
    <definedName function="false" hidden="false" localSheetId="0" name="LiqAteBimAnt" vbProcedure="false">#REF!</definedName>
    <definedName function="false" hidden="false" localSheetId="0" name="LiqAteBimestre" vbProcedure="false">#REF!</definedName>
    <definedName function="false" hidden="false" localSheetId="0" name="LiqNoBim" vbProcedure="false">#REF!</definedName>
    <definedName function="false" hidden="false" localSheetId="0" name="Naturezas" vbProcedure="false">#REF!</definedName>
    <definedName function="false" hidden="false" localSheetId="0" name="nobo1" vbProcedure="false">#REF!</definedName>
    <definedName function="false" hidden="false" localSheetId="0" name="Novo" vbProcedure="false">#REF!</definedName>
    <definedName function="false" hidden="false" localSheetId="0" name="Plan" vbProcedure="false">#REF!</definedName>
    <definedName function="false" hidden="false" localSheetId="0" name="Planilha" vbProcedure="false">#REF!</definedName>
    <definedName function="false" hidden="false" localSheetId="0" name="Planilha1" vbProcedure="false">#REF!,#REF!</definedName>
    <definedName function="false" hidden="false" localSheetId="0" name="Planilhas" vbProcedure="false">#REF!</definedName>
    <definedName function="false" hidden="false" localSheetId="0" name="Planilha_1" vbProcedure="false">#REF!,#REF!</definedName>
    <definedName function="false" hidden="false" localSheetId="0" name="Planilha_1CabGráfico" vbProcedure="false">#REF!</definedName>
    <definedName function="false" hidden="false" localSheetId="0" name="Planilha_1TítCols" vbProcedure="false">#REF!,#REF!</definedName>
    <definedName function="false" hidden="false" localSheetId="0" name="Planilha_1TítLins" vbProcedure="false">#REF!</definedName>
    <definedName function="false" hidden="false" localSheetId="0" name="Planilha_1ÁreaTotal" vbProcedure="false">#REF!,#REF!</definedName>
    <definedName function="false" hidden="false" localSheetId="0" name="Planilha_2CabGráfico" vbProcedure="false">#REF!</definedName>
    <definedName function="false" hidden="false" localSheetId="0" name="Planilha_2TítCols" vbProcedure="false">#REF!,#REF!</definedName>
    <definedName function="false" hidden="false" localSheetId="0" name="Planilha_2TítLins" vbProcedure="false">#REF!</definedName>
    <definedName function="false" hidden="false" localSheetId="0" name="Planilha_2ÁreaTotal" vbProcedure="false">#REF!,#REF!</definedName>
    <definedName function="false" hidden="false" localSheetId="0" name="Planilha_3CabGráfico" vbProcedure="false">#REF!</definedName>
    <definedName function="false" hidden="false" localSheetId="0" name="Planilha_3TítCols" vbProcedure="false">#REF!,#REF!</definedName>
    <definedName function="false" hidden="false" localSheetId="0" name="Planilha_3TítLins" vbProcedure="false">#REF!</definedName>
    <definedName function="false" hidden="false" localSheetId="0" name="Planilha_3ÁreaTotal" vbProcedure="false">#REF!,#REF!</definedName>
    <definedName function="false" hidden="false" localSheetId="0" name="Planilha_4TítCols" vbProcedure="false">#REF!,#REF!</definedName>
    <definedName function="false" hidden="false" localSheetId="0" name="Planilha_4ÁreaTotal" vbProcedure="false">#REF!,#REF!</definedName>
    <definedName function="false" hidden="false" localSheetId="0" name="Planilha_Educação" vbProcedure="false">#REF!,#REF!</definedName>
    <definedName function="false" hidden="false" localSheetId="0" name="PrevAtu" vbProcedure="false">#REF!</definedName>
    <definedName function="false" hidden="false" localSheetId="0" name="PrevInicial" vbProcedure="false">#REF!</definedName>
    <definedName function="false" hidden="false" localSheetId="0" name="RecAnt" vbProcedure="false">#REF!</definedName>
    <definedName function="false" hidden="false" localSheetId="0" name="RecBim" vbProcedure="false">#REF!</definedName>
    <definedName function="false" hidden="false" localSheetId="0" name="RecNBim" vbProcedure="false">#REF!</definedName>
    <definedName function="false" hidden="false" localSheetId="0" name="RecNoBim" vbProcedure="false">#REF!</definedName>
    <definedName function="false" hidden="false" localSheetId="0" name="rgps" vbProcedure="false">#REF!</definedName>
    <definedName function="false" hidden="false" localSheetId="0" name="RGPS1" vbProcedure="false">#REF!</definedName>
    <definedName function="false" hidden="false" localSheetId="0" name="RGPS2" vbProcedure="false">#REF!,#REF!</definedName>
    <definedName function="false" hidden="false" localSheetId="0" name="xxx" vbProcedure="false">#REF!,#REF!</definedName>
    <definedName function="false" hidden="false" localSheetId="0" name="_xlnm.Print_Area" vbProcedure="false">'Anexo 1 - Pessoal E, DF e M'!$A$2:$O$53</definedName>
    <definedName function="false" hidden="false" localSheetId="0" name="_xlnm.Print_Area_0_0" vbProcedure="false">'Anexo 1 - Pessoal E, DF e M'!$A$3:$O$45</definedName>
    <definedName function="false" hidden="false" localSheetId="1" name="Ações" vbProcedure="false">#REF!</definedName>
    <definedName function="false" hidden="false" localSheetId="1" name="Cancela" vbProcedure="false">#REF!,#REF!</definedName>
    <definedName function="false" hidden="false" localSheetId="1" name="ClassPrevAtu" vbProcedure="false">#REF!</definedName>
    <definedName function="false" hidden="false" localSheetId="1" name="ClassPrevInicial" vbProcedure="false">#REF!</definedName>
    <definedName function="false" hidden="false" localSheetId="1" name="ClassRecAnt" vbProcedure="false">#REF!</definedName>
    <definedName function="false" hidden="false" localSheetId="1" name="ClassRecBim" vbProcedure="false">#REF!</definedName>
    <definedName function="false" hidden="false" localSheetId="1" name="ClassRecNoBim" vbProcedure="false">#REF!</definedName>
    <definedName function="false" hidden="false" localSheetId="1" name="CritEx" vbProcedure="false">#REF!</definedName>
    <definedName function="false" hidden="false" localSheetId="1" name="DespAcao" vbProcedure="false">#REF!</definedName>
    <definedName function="false" hidden="false" localSheetId="1" name="DespElem" vbProcedure="false">#REF!</definedName>
    <definedName function="false" hidden="false" localSheetId="1" name="doExeAnt" vbProcedure="false">#REF!</definedName>
    <definedName function="false" hidden="false" localSheetId="1" name="doExercicio" vbProcedure="false">#REF!</definedName>
    <definedName function="false" hidden="false" localSheetId="1" name="DotacaoAtualizada" vbProcedure="false">#REF!</definedName>
    <definedName function="false" hidden="false" localSheetId="1" name="DotacaoInicial" vbProcedure="false">#REF!</definedName>
    <definedName function="false" hidden="false" localSheetId="1" name="dsfrw" vbProcedure="false">#REF!,#REF!</definedName>
    <definedName function="false" hidden="false" localSheetId="1" name="Elementos" vbProcedure="false">#REF!</definedName>
    <definedName function="false" hidden="false" localSheetId="1" name="fdsafs" vbProcedure="false">#REF!,#REF!</definedName>
    <definedName function="false" hidden="false" localSheetId="1" name="fdsf" vbProcedure="false">#REF!</definedName>
    <definedName function="false" hidden="false" localSheetId="1" name="fhksjd" vbProcedure="false">#REF!,#REF!</definedName>
    <definedName function="false" hidden="false" localSheetId="1" name="fsdfs" vbProcedure="false">#REF!</definedName>
    <definedName function="false" hidden="false" localSheetId="1" name="LiqAteBimAnt" vbProcedure="false">#REF!</definedName>
    <definedName function="false" hidden="false" localSheetId="1" name="LiqAteBimestre" vbProcedure="false">#REF!</definedName>
    <definedName function="false" hidden="false" localSheetId="1" name="LiqNoBim" vbProcedure="false">#REF!</definedName>
    <definedName function="false" hidden="false" localSheetId="1" name="Naturezas" vbProcedure="false">#REF!</definedName>
    <definedName function="false" hidden="false" localSheetId="1" name="nobo1" vbProcedure="false">#REF!</definedName>
    <definedName function="false" hidden="false" localSheetId="1" name="Novo" vbProcedure="false">#REF!</definedName>
    <definedName function="false" hidden="false" localSheetId="1" name="Plan" vbProcedure="false">#REF!</definedName>
    <definedName function="false" hidden="false" localSheetId="1" name="Planilha" vbProcedure="false">#REF!</definedName>
    <definedName function="false" hidden="false" localSheetId="1" name="Planilha1" vbProcedure="false">#REF!,#REF!</definedName>
    <definedName function="false" hidden="false" localSheetId="1" name="Planilhas" vbProcedure="false">#REF!</definedName>
    <definedName function="false" hidden="false" localSheetId="1" name="Planilha_1" vbProcedure="false">#REF!,#REF!</definedName>
    <definedName function="false" hidden="false" localSheetId="1" name="Planilha_1CabGráfico" vbProcedure="false">#REF!</definedName>
    <definedName function="false" hidden="false" localSheetId="1" name="Planilha_1TítCols" vbProcedure="false">#REF!,#REF!</definedName>
    <definedName function="false" hidden="false" localSheetId="1" name="Planilha_1TítLins" vbProcedure="false">#REF!</definedName>
    <definedName function="false" hidden="false" localSheetId="1" name="Planilha_1ÁreaTotal" vbProcedure="false">#REF!,#REF!</definedName>
    <definedName function="false" hidden="false" localSheetId="1" name="Planilha_2CabGráfico" vbProcedure="false">#REF!</definedName>
    <definedName function="false" hidden="false" localSheetId="1" name="Planilha_2TítCols" vbProcedure="false">#REF!,#REF!</definedName>
    <definedName function="false" hidden="false" localSheetId="1" name="Planilha_2TítLins" vbProcedure="false">#REF!</definedName>
    <definedName function="false" hidden="false" localSheetId="1" name="Planilha_2ÁreaTotal" vbProcedure="false">#REF!,#REF!</definedName>
    <definedName function="false" hidden="false" localSheetId="1" name="Planilha_3CabGráfico" vbProcedure="false">#REF!</definedName>
    <definedName function="false" hidden="false" localSheetId="1" name="Planilha_3TítCols" vbProcedure="false">#REF!,#REF!</definedName>
    <definedName function="false" hidden="false" localSheetId="1" name="Planilha_3TítLins" vbProcedure="false">#REF!</definedName>
    <definedName function="false" hidden="false" localSheetId="1" name="Planilha_3ÁreaTotal" vbProcedure="false">#REF!,#REF!</definedName>
    <definedName function="false" hidden="false" localSheetId="1" name="Planilha_4TítCols" vbProcedure="false">#REF!,#REF!</definedName>
    <definedName function="false" hidden="false" localSheetId="1" name="Planilha_4ÁreaTotal" vbProcedure="false">#REF!,#REF!</definedName>
    <definedName function="false" hidden="false" localSheetId="1" name="Planilha_Educação" vbProcedure="false">#REF!,#REF!</definedName>
    <definedName function="false" hidden="false" localSheetId="1" name="PrevAtu" vbProcedure="false">#REF!</definedName>
    <definedName function="false" hidden="false" localSheetId="1" name="PrevInicial" vbProcedure="false">#REF!</definedName>
    <definedName function="false" hidden="false" localSheetId="1" name="RecAnt" vbProcedure="false">#REF!</definedName>
    <definedName function="false" hidden="false" localSheetId="1" name="RecBim" vbProcedure="false">#REF!</definedName>
    <definedName function="false" hidden="false" localSheetId="1" name="RecNBim" vbProcedure="false">#REF!</definedName>
    <definedName function="false" hidden="false" localSheetId="1" name="RecNoBim" vbProcedure="false">#REF!</definedName>
    <definedName function="false" hidden="false" localSheetId="1" name="rgps" vbProcedure="false">#REF!</definedName>
    <definedName function="false" hidden="false" localSheetId="1" name="RGPS1" vbProcedure="false">#REF!</definedName>
    <definedName function="false" hidden="false" localSheetId="1" name="RGPS2" vbProcedure="false">#REF!,#REF!</definedName>
    <definedName function="false" hidden="false" localSheetId="1" name="xxx" vbProcedure="false">#REF!,#REF!</definedName>
    <definedName function="false" hidden="false" localSheetId="1" name="_xlnm.Print_Area" vbProcedure="false">'Anexo 5 - Disp. e RP Out Pod '!$A$2:$J$40</definedName>
    <definedName function="false" hidden="false" localSheetId="1" name="_xlnm.Print_Area_0_0" vbProcedure="false">'Anexo 5 - Disp. e RP Out Pod '!$A$2:$J$28</definedName>
    <definedName function="false" hidden="false" localSheetId="1" name="_xlnm.Print_Area_0_0_0" vbProcedure="false">'Anexo 5 - Disp. e RP Out Pod '!$A$2:$G$33</definedName>
    <definedName function="false" hidden="false" localSheetId="2" name="Ações" vbProcedure="false">#REF!</definedName>
    <definedName function="false" hidden="false" localSheetId="2" name="Cancela" vbProcedure="false">#REF!,#REF!</definedName>
    <definedName function="false" hidden="false" localSheetId="2" name="ClassPrevAtu" vbProcedure="false">#REF!</definedName>
    <definedName function="false" hidden="false" localSheetId="2" name="ClassPrevInicial" vbProcedure="false">#REF!</definedName>
    <definedName function="false" hidden="false" localSheetId="2" name="ClassRecAnt" vbProcedure="false">#REF!</definedName>
    <definedName function="false" hidden="false" localSheetId="2" name="dsfrw" vbProcedure="false">#REF!,#REF!</definedName>
    <definedName function="false" hidden="false" localSheetId="2" name="Elementos" vbProcedure="false">#REF!</definedName>
    <definedName function="false" hidden="false" localSheetId="2" name="fdsafs" vbProcedure="false">#REF!,#REF!</definedName>
    <definedName function="false" hidden="false" localSheetId="2" name="fdsf" vbProcedure="false">#REF!</definedName>
    <definedName function="false" hidden="false" localSheetId="2" name="fhksjd" vbProcedure="false">#REF!,#REF!</definedName>
    <definedName function="false" hidden="false" localSheetId="2" name="fsdfs" vbProcedure="false">#REF!</definedName>
    <definedName function="false" hidden="false" localSheetId="2" name="LiqAteBimAnt" vbProcedure="false">#REF!</definedName>
    <definedName function="false" hidden="false" localSheetId="2" name="LiqAteBimestre" vbProcedure="false">#REF!</definedName>
    <definedName function="false" hidden="false" localSheetId="2" name="LiqNoBim" vbProcedure="false">#REF!</definedName>
    <definedName function="false" hidden="false" localSheetId="2" name="Planilhas" vbProcedure="false">#REF!</definedName>
    <definedName function="false" hidden="false" localSheetId="2" name="Planilha_1" vbProcedure="false">#REF!,#REF!</definedName>
    <definedName function="false" hidden="false" localSheetId="2" name="PrevAtu" vbProcedure="false">#REF!</definedName>
    <definedName function="false" hidden="false" localSheetId="2" name="RGPS2" vbProcedure="false">#REF!,#REF!</definedName>
    <definedName function="false" hidden="false" localSheetId="2" name="_xlnm.Print_Area" vbProcedure="false">'Anexo 6 - Simpl. Outros Poderes'!$A$2:$C$32</definedName>
    <definedName function="false" hidden="false" localSheetId="2" name="_xlnm.Print_Area_0_0" vbProcedure="false">'Anexo 6 - Simpl. Outros Poderes'!$A$2:$C$22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<sst xmlns="http://schemas.openxmlformats.org/spreadsheetml/2006/main" count="146" uniqueCount="116">
  <si>
    <t xml:space="preserve">ESTADO DO PARÁ – PODER LEGISLATIVO</t>
  </si>
  <si>
    <t xml:space="preserve">TRIBUNAL DE CONTAS DOS MUNICÍPIOS</t>
  </si>
  <si>
    <t xml:space="preserve">RELATÓRIO DE GESTÃO FISCAL</t>
  </si>
  <si>
    <t xml:space="preserve">DEMONSTRATIVO DA DESPESA COM PESSOAL </t>
  </si>
  <si>
    <t xml:space="preserve">ORÇAMENTOS FISCAL E DA SEGURIDADE SOCIAL</t>
  </si>
  <si>
    <t xml:space="preserve">JANEIRO A DEZEMBRO/2021</t>
  </si>
  <si>
    <t xml:space="preserve"> RGF - ANEXO 1 (LRF, art. 55, inciso I, alínea "a")</t>
  </si>
  <si>
    <t xml:space="preserve">DESPESAS EXECUTADAS</t>
  </si>
  <si>
    <t xml:space="preserve">(Últimos 12 Meses)</t>
  </si>
  <si>
    <t xml:space="preserve">DESPESA COM PESSOAL</t>
  </si>
  <si>
    <t xml:space="preserve">LIQUIDADAS</t>
  </si>
  <si>
    <t xml:space="preserve">INSCRITAS EM</t>
  </si>
  <si>
    <t xml:space="preserve">JAN</t>
  </si>
  <si>
    <t xml:space="preserve">FEV</t>
  </si>
  <si>
    <t xml:space="preserve">MAR</t>
  </si>
  <si>
    <t xml:space="preserve">ABR</t>
  </si>
  <si>
    <t xml:space="preserve">MAI</t>
  </si>
  <si>
    <t xml:space="preserve">JUN</t>
  </si>
  <si>
    <t xml:space="preserve">JUL</t>
  </si>
  <si>
    <t xml:space="preserve">AGO</t>
  </si>
  <si>
    <t xml:space="preserve">SET</t>
  </si>
  <si>
    <t xml:space="preserve">OUT</t>
  </si>
  <si>
    <t xml:space="preserve">NOV</t>
  </si>
  <si>
    <t xml:space="preserve">DEZ</t>
  </si>
  <si>
    <t xml:space="preserve">TOTAL</t>
  </si>
  <si>
    <t xml:space="preserve"> RESTOS A PAGAR</t>
  </si>
  <si>
    <t xml:space="preserve">(ÚLTIMOS</t>
  </si>
  <si>
    <t xml:space="preserve">NÃO </t>
  </si>
  <si>
    <t xml:space="preserve">12 MESES)</t>
  </si>
  <si>
    <r>
      <rPr>
        <b val="true"/>
        <sz val="7"/>
        <rFont val="Times New Roman"/>
        <family val="1"/>
        <charset val="1"/>
      </rPr>
      <t xml:space="preserve"> PROCESSADOS</t>
    </r>
    <r>
      <rPr>
        <b val="true"/>
        <vertAlign val="superscript"/>
        <sz val="7"/>
        <rFont val="Times New Roman"/>
        <family val="1"/>
        <charset val="1"/>
      </rPr>
      <t xml:space="preserve">1</t>
    </r>
  </si>
  <si>
    <t xml:space="preserve">(a)</t>
  </si>
  <si>
    <t xml:space="preserve">(b)</t>
  </si>
  <si>
    <t xml:space="preserve">DESPESA BRUTA COM PESSOAL (I)</t>
  </si>
  <si>
    <t xml:space="preserve">    Pessoal Ativo</t>
  </si>
  <si>
    <t xml:space="preserve">      Vencimentos, Vantagens e Outras Despesas Variáveis</t>
  </si>
  <si>
    <t xml:space="preserve">      Obrigações Patronais</t>
  </si>
  <si>
    <t xml:space="preserve">    Pessoal Inativo e Pensionistas</t>
  </si>
  <si>
    <t xml:space="preserve">      Aposentadorias, Reserva e Reformas</t>
  </si>
  <si>
    <t xml:space="preserve">      Pensões</t>
  </si>
  <si>
    <t xml:space="preserve">    Outras Despesas de Pessoal Decorrentes de Contratos de Terceirização ou de Contratação de Forma Indireta (§ 1º do art. 18 da LRF)</t>
  </si>
  <si>
    <t xml:space="preserve">    Despesa com Pessoal não Executada Orçamentariamente </t>
  </si>
  <si>
    <t xml:space="preserve">DESPESAS NÃO COMPUTADAS (II) (§ 1º do art. 19 da LRF) </t>
  </si>
  <si>
    <t xml:space="preserve">Indenizações por Demissão e Incentivos à Demissão Voluntária</t>
  </si>
  <si>
    <t xml:space="preserve">Decorrentes de Decisão Judicial de Período Anterior ao da Apuração</t>
  </si>
  <si>
    <t xml:space="preserve">Despesas de Exercícios Anteriores de Período Anterior ao da Apuração</t>
  </si>
  <si>
    <t xml:space="preserve">Inativos e Pensionistas com Recursos Vinculados</t>
  </si>
  <si>
    <t xml:space="preserve">DESPESA LÍQUIDA COM PESSOAL (III) = (I - II)</t>
  </si>
  <si>
    <t xml:space="preserve">APURAÇÃO DO CUMPRIMENTO DO LIMITE LEGAL</t>
  </si>
  <si>
    <t xml:space="preserve">VALOR</t>
  </si>
  <si>
    <t xml:space="preserve">% SOBRE A RCL AJUSTADA</t>
  </si>
  <si>
    <t xml:space="preserve">RECEITA CORRENTE LÍQUIDA - RCL (IV)</t>
  </si>
  <si>
    <t xml:space="preserve">-</t>
  </si>
  <si>
    <t xml:space="preserve">(-) Transferências obrigatórias da União relativas às emendas individuais (art. 166-A, § 1º, da CF) (V) </t>
  </si>
  <si>
    <t xml:space="preserve">(-) Transferências obrigatórias da União relativas às emendas de bancada (art. 166, § 16 da CF) (VI)  </t>
  </si>
  <si>
    <t xml:space="preserve">RECEITA CORRENTE LÍQUIDA AJUSTADA PARA CÁLCULO DOS LIMITES DA DESPESA COM PESSOAL (VII) = (IV - V - VI)</t>
  </si>
  <si>
    <t xml:space="preserve">DESPESA TOTAL COM PESSOAL - DTP (VIII) = (III a + III b)</t>
  </si>
  <si>
    <t xml:space="preserve">LIMITE MÁXIMO (IX) (incisos I, II e III, art. 20 da LRF) </t>
  </si>
  <si>
    <t xml:space="preserve">LIMITE PRUDENCIAL (X) = (0,95 x IX) (parágrafo único do art. 22 da LRF) </t>
  </si>
  <si>
    <t xml:space="preserve">LIMITE DE ALERTA (XI) = (0,90 x IX) (inciso II do §1º do art. 59 da LRF) </t>
  </si>
  <si>
    <t xml:space="preserve">FONTE: SIAFEM/PA; DIROR/DIORF, 24/JAN/22 às 10h.</t>
  </si>
  <si>
    <t xml:space="preserve">1. Nos demonstrativos elaborados no primeiro e no segundo quadrimestre de cada exercício, os valores de restos a pagar não processados inscritos em 31 de dezembro do exercício anterior continuarão a ser informados nesse campo. Esses valores não sofrem alteração pelo seu processamento, e somente no caso de cancelamento podem ser excluídos.</t>
  </si>
  <si>
    <t xml:space="preserve">Nota 1: No mês de fev/21, foi  deduzido em  Vencimentos e Vantagens - R$ 76.577,77 e em Obrigações Patronais - R$ 14.520,21), totalizando R$ 91.097,98 referente ao ingresso intempestivo de valores correspondentes à servidores cedidos,  dos exercícios de 2018 e 2020. </t>
  </si>
  <si>
    <t xml:space="preserve">Nota 2: Deixou de ser computado em Despesas de Exercícios Anteriores, nos meses de mai, jun e jul, os valores de R$ 13.189,93, respectivamente, totalizando R$ 39.569,79 referente a Pensionistas, sendo inserido no mês de setembro/21. Assim como também as despesas decorrentes de Indenizações de Inativos nos meses de mai, jun, jul,  os valores respectivos de R$ 64.455,73 e em agosto R$ 54.583,57, totalizando R$ 247.950,76 e computado no mês de setembro/21.</t>
  </si>
  <si>
    <t xml:space="preserve">Nota 3: A despesa com Pessoal, obedece a Resolução nº 17.793/2009  do TCE/PA</t>
  </si>
  <si>
    <t xml:space="preserve">MARA LÚCIA BARBALHO DA CRUZ</t>
  </si>
  <si>
    <t xml:space="preserve">ADÉLIA MONTEIRO</t>
  </si>
  <si>
    <t xml:space="preserve">Conselheira Presidente</t>
  </si>
  <si>
    <t xml:space="preserve">ARISTIDES PINHEIRO GOMES NETO</t>
  </si>
  <si>
    <t xml:space="preserve">Diretora de Orçamento e Finanças</t>
  </si>
  <si>
    <t xml:space="preserve">Coordenador de Controle Interno</t>
  </si>
  <si>
    <t xml:space="preserve">DEMONSTRATIVO DA DISPONIBILIDADE DE CAIXA E DOS RESTOS A PAGAR</t>
  </si>
  <si>
    <t xml:space="preserve"> RGF – ANEXO 5 (LRF, art. 55, Inciso III, alínea "a")</t>
  </si>
  <si>
    <t xml:space="preserve">IDENTIFICAÇÃO DOS RECURSOS</t>
  </si>
  <si>
    <t xml:space="preserve">DISPONIBILIDADE DE CAIXA BRUTA </t>
  </si>
  <si>
    <t xml:space="preserve">OBRIGAÇÕES FINANCEIRAS</t>
  </si>
  <si>
    <r>
      <rPr>
        <b val="true"/>
        <sz val="8"/>
        <rFont val="Times New Roman"/>
        <family val="1"/>
        <charset val="1"/>
      </rPr>
      <t xml:space="preserve">DISPONIBILIDADE DE CAIXA LÍQUIDA (ANTES DA INSCRIÇÃO EM RESTOS A PAGAR NÃO PROCESSADOS DO EXERCÍCIO)</t>
    </r>
    <r>
      <rPr>
        <b val="true"/>
        <sz val="6"/>
        <rFont val="Times New Roman"/>
        <family val="1"/>
        <charset val="1"/>
      </rPr>
      <t xml:space="preserve">1</t>
    </r>
  </si>
  <si>
    <t xml:space="preserve">RESTOS A PAGAR EMPENHADOS E NÃO LIQUIDADOS DO EXERCÍCIO</t>
  </si>
  <si>
    <t xml:space="preserve">EMPENHOS NÃO LIQUIDADOS CANCELADOS (NÃO INSCRITOS POR INSUFICIÊNCIA FINANCEIRA)</t>
  </si>
  <si>
    <t xml:space="preserve">DISPONIBILIDADE DE CAIXA LÍQUIDA (APÓS A INSCRIÇÃO EM RESTOS A PAGAR NÃO PROCESSADOS DO EXERCÍCIO)</t>
  </si>
  <si>
    <t xml:space="preserve">Restos a Pagar Liquidados e Não Pagos </t>
  </si>
  <si>
    <t xml:space="preserve">Restos a Pagar Empenhados e Não Liquidados de Exercícios Anteriores</t>
  </si>
  <si>
    <t xml:space="preserve">Demais Obrigaçãoes Financeiras</t>
  </si>
  <si>
    <t xml:space="preserve">De Exercícios Anteriores</t>
  </si>
  <si>
    <t xml:space="preserve">Do Exercício</t>
  </si>
  <si>
    <t xml:space="preserve">(c)</t>
  </si>
  <si>
    <t xml:space="preserve">(d)</t>
  </si>
  <si>
    <t xml:space="preserve">(e)</t>
  </si>
  <si>
    <t xml:space="preserve">(f) = (a – (b + c + d + e))</t>
  </si>
  <si>
    <t xml:space="preserve">(g)</t>
  </si>
  <si>
    <t xml:space="preserve">(h) = (f - g)</t>
  </si>
  <si>
    <t xml:space="preserve">TOTAL DOS RECURSOS NÃO VINCULADOS (I)</t>
  </si>
  <si>
    <t xml:space="preserve">Recursos Ordinários</t>
  </si>
  <si>
    <t xml:space="preserve">Outros Recursos Não Vinculados</t>
  </si>
  <si>
    <t xml:space="preserve">TOTAL DOS RECURSOS VINCULADOS (II)</t>
  </si>
  <si>
    <t xml:space="preserve">Recursos Vinculados ao RPPS</t>
  </si>
  <si>
    <t xml:space="preserve">Recursos de Operações de Crédito  </t>
  </si>
  <si>
    <t xml:space="preserve">Recursos de Alienação de Bens/Ativos</t>
  </si>
  <si>
    <t xml:space="preserve">Recusos Vinculados a Precatórios</t>
  </si>
  <si>
    <t xml:space="preserve">Recursos Vinculados a Depósitos Judiciais</t>
  </si>
  <si>
    <t xml:space="preserve">Outros Recursos Vinculados</t>
  </si>
  <si>
    <t xml:space="preserve">TOTAL (III) = (I + II)</t>
  </si>
  <si>
    <t xml:space="preserve">NOTA: </t>
  </si>
  <si>
    <t xml:space="preserve">1. Essa coluna poderá apresentar valor negativo, indicando, nesse caso, insuficiência de caixa após o registro das obrigações financeiras.</t>
  </si>
  <si>
    <t xml:space="preserve">DEMONSTRATIVO SIMPLIFICADO DO RELATÓRIO DE GESTÃO FISCAL</t>
  </si>
  <si>
    <t xml:space="preserve"> LRF, art. 48 - Anexo 6</t>
  </si>
  <si>
    <t xml:space="preserve">RECEITA CORRENTE LÍQUIDA</t>
  </si>
  <si>
    <t xml:space="preserve">VALOR ATÉ O QUADRIMESTRE</t>
  </si>
  <si>
    <t xml:space="preserve">Receita Corrente líquida</t>
  </si>
  <si>
    <t xml:space="preserve">% SOBRE A RCL</t>
  </si>
  <si>
    <t xml:space="preserve">Despesa Total com Pessoal - DTP</t>
  </si>
  <si>
    <t xml:space="preserve">Limite Máximo (incisos I, II e III, art. 20 da LRF) –    0,60%</t>
  </si>
  <si>
    <t xml:space="preserve">Limite Prudencial (parágrafo único, art. 22 da LRF) –  0,57%</t>
  </si>
  <si>
    <t xml:space="preserve">Limite de Alerta (inciso II do §1º do art. 59 da LRF) – 0,54%</t>
  </si>
  <si>
    <t xml:space="preserve">RESTOS A PAGAR</t>
  </si>
  <si>
    <t xml:space="preserve">EM RESTOS A PAGAR NÃO PROCESSADOS</t>
  </si>
  <si>
    <t xml:space="preserve">Valor Total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</si>
</sst>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&quot;R$ &quot;#,##0.00_);[RED]&quot;(R$ &quot;#,##0.00\)"/>
    <numFmt numFmtId="166" formatCode="@"/>
    <numFmt numFmtId="167" formatCode="#,###.00"/>
    <numFmt numFmtId="168" formatCode="#,##0.00"/>
    <numFmt numFmtId="169" formatCode="#,##0.00_);[RED]\(#,##0.00\)"/>
    <numFmt numFmtId="170" formatCode="#,##0_);\(#,##0\)"/>
  </numFmts>
  <fonts count="17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8"/>
      <name val="Times New Roman"/>
      <family val="1"/>
      <charset val="1"/>
    </font>
    <font>
      <sz val="9"/>
      <name val="Verdana"/>
      <family val="2"/>
      <charset val="1"/>
    </font>
    <font>
      <b val="true"/>
      <sz val="9"/>
      <name val="Verdana"/>
      <family val="2"/>
      <charset val="1"/>
    </font>
    <font>
      <b val="true"/>
      <sz val="7"/>
      <name val="Times New Roman"/>
      <family val="1"/>
      <charset val="1"/>
    </font>
    <font>
      <b val="true"/>
      <vertAlign val="superscript"/>
      <sz val="7"/>
      <name val="Times New Roman"/>
      <family val="1"/>
      <charset val="1"/>
    </font>
    <font>
      <sz val="9"/>
      <color rgb="FF000000"/>
      <name val="Verdana"/>
      <family val="2"/>
      <charset val="1"/>
    </font>
    <font>
      <sz val="10"/>
      <name val="Times New Roman"/>
      <family val="1"/>
      <charset val="1"/>
    </font>
    <font>
      <sz val="9"/>
      <name val="Times New Roman"/>
      <family val="1"/>
      <charset val="1"/>
    </font>
    <font>
      <sz val="9"/>
      <name val="Arial"/>
      <family val="0"/>
      <charset val="1"/>
    </font>
    <font>
      <sz val="9"/>
      <name val="Arial"/>
      <family val="2"/>
      <charset val="1"/>
    </font>
    <font>
      <b val="true"/>
      <sz val="8"/>
      <name val="Times New Roman"/>
      <family val="1"/>
      <charset val="1"/>
    </font>
    <font>
      <b val="true"/>
      <sz val="6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DDDDDD"/>
      </patternFill>
    </fill>
    <fill>
      <patternFill patternType="solid">
        <fgColor rgb="FFFFFFFF"/>
        <bgColor rgb="FFFFFFCC"/>
      </patternFill>
    </fill>
    <fill>
      <patternFill patternType="solid">
        <fgColor rgb="FFDDDDDD"/>
        <bgColor rgb="FFD9D9D9"/>
      </patternFill>
    </fill>
    <fill>
      <patternFill patternType="solid">
        <fgColor rgb="FFCCCCCC"/>
        <bgColor rgb="FFD9D9D9"/>
      </patternFill>
    </fill>
  </fills>
  <borders count="34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hair"/>
      <right style="hair"/>
      <top/>
      <bottom/>
      <diagonal/>
    </border>
    <border diagonalUp="false" diagonalDown="false">
      <left style="hair"/>
      <right/>
      <top/>
      <bottom/>
      <diagonal/>
    </border>
    <border diagonalUp="false" diagonalDown="false">
      <left style="hair"/>
      <right style="hair"/>
      <top/>
      <bottom style="thin"/>
      <diagonal/>
    </border>
    <border diagonalUp="false" diagonalDown="false">
      <left style="hair"/>
      <right/>
      <top/>
      <bottom style="thin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hair"/>
      <right style="thin"/>
      <top style="hair"/>
      <bottom style="thin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/>
      <right style="hair"/>
      <top style="thin"/>
      <bottom style="thin"/>
      <diagonal/>
    </border>
    <border diagonalUp="false" diagonalDown="false">
      <left/>
      <right/>
      <top/>
      <bottom style="hair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/>
      <top style="thin"/>
      <bottom style="thin"/>
      <diagonal/>
    </border>
    <border diagonalUp="false" diagonalDown="false">
      <left style="hair"/>
      <right/>
      <top style="thin"/>
      <bottom style="hair"/>
      <diagonal/>
    </border>
    <border diagonalUp="false" diagonalDown="false">
      <left style="thin"/>
      <right/>
      <top style="thin"/>
      <bottom style="hair"/>
      <diagonal/>
    </border>
    <border diagonalUp="false" diagonalDown="false">
      <left/>
      <right style="hair"/>
      <top style="thin"/>
      <bottom style="hair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6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2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4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2" borderId="5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2" borderId="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2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2" borderId="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2" borderId="7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2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4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2" borderId="10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6" fillId="0" borderId="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3" borderId="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6" fillId="0" borderId="1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" xfId="2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7" fontId="6" fillId="0" borderId="1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3" borderId="1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3" borderId="1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9" xfId="2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7" fontId="6" fillId="0" borderId="1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14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3" borderId="1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6" fillId="3" borderId="15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5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4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1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1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2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5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6" fillId="0" borderId="2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2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7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8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6" fillId="0" borderId="24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1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0" borderId="1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2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7" fillId="2" borderId="1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2" borderId="1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2" borderId="1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2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24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7" fillId="5" borderId="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25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1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1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5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3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3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3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" fillId="0" borderId="0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2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3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2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5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2" borderId="3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8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4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2" borderId="0" xfId="2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7" fillId="2" borderId="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9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7" fillId="0" borderId="2" xfId="2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6" fillId="0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6" fillId="0" borderId="2" xfId="2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8" fontId="6" fillId="0" borderId="2" xfId="2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6" fillId="0" borderId="2" xfId="2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9" fontId="6" fillId="0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9" fontId="6" fillId="0" borderId="2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8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7" fillId="0" borderId="4" xfId="2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8" fontId="7" fillId="0" borderId="4" xfId="2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6" fillId="0" borderId="4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9" fontId="6" fillId="0" borderId="9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5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7" fillId="0" borderId="5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8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2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8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6" fillId="0" borderId="8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9" fontId="6" fillId="0" borderId="3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0" borderId="0" xfId="2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7" fontId="7" fillId="0" borderId="8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6" fillId="0" borderId="0" xfId="2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6" fillId="0" borderId="8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7" fontId="6" fillId="0" borderId="3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7" fillId="2" borderId="5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7" fillId="2" borderId="5" xfId="2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20" applyFont="true" applyBorder="false" applyAlignment="true" applyProtection="false">
      <alignment horizontal="justify" vertical="bottom" textRotation="0" wrapText="true" indent="0" shrinkToFit="false"/>
      <protection locked="true" hidden="false"/>
    </xf>
    <xf numFmtId="170" fontId="6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6" fillId="0" borderId="0" xfId="2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18" xfId="2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2" borderId="2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2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Excel Built-in Explanatory Text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externalLink" Target="externalLinks/externalLink1.xml"/><Relationship Id="rId6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Documents/planilha%20rgf.ods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essoal nov e dez previsão"/>
      <sheetName val="Anexo 1 - Pessoal E, DF e M"/>
    </sheetNames>
    <sheetDataSet>
      <sheetData sheetId="0">
        <row r="41">
          <cell r="G41">
            <v>0.476103487342253</v>
          </cell>
        </row>
        <row r="42">
          <cell r="G42">
            <v>0.6</v>
          </cell>
        </row>
        <row r="43">
          <cell r="G43">
            <v>0.57</v>
          </cell>
        </row>
        <row r="44">
          <cell r="G44">
            <v>0.54</v>
          </cell>
        </row>
      </sheetData>
      <sheetData sheetId="1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P1048576"/>
  <sheetViews>
    <sheetView showFormulas="false" showGridLines="fals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50" activeCellId="0" sqref="A50"/>
    </sheetView>
  </sheetViews>
  <sheetFormatPr defaultColWidth="9.13671875" defaultRowHeight="11.25" zeroHeight="false" outlineLevelRow="0" outlineLevelCol="0"/>
  <cols>
    <col collapsed="false" customWidth="true" hidden="false" outlineLevel="0" max="1" min="1" style="1" width="67.44"/>
    <col collapsed="false" customWidth="true" hidden="false" outlineLevel="0" max="2" min="2" style="1" width="14.16"/>
    <col collapsed="false" customWidth="true" hidden="false" outlineLevel="0" max="3" min="3" style="1" width="13.47"/>
    <col collapsed="false" customWidth="true" hidden="false" outlineLevel="0" max="4" min="4" style="1" width="14.31"/>
    <col collapsed="false" customWidth="true" hidden="false" outlineLevel="0" max="5" min="5" style="1" width="13.35"/>
    <col collapsed="false" customWidth="true" hidden="false" outlineLevel="0" max="6" min="6" style="1" width="14.72"/>
    <col collapsed="false" customWidth="true" hidden="false" outlineLevel="0" max="7" min="7" style="1" width="14.03"/>
    <col collapsed="false" customWidth="true" hidden="false" outlineLevel="0" max="8" min="8" style="1" width="14.16"/>
    <col collapsed="false" customWidth="true" hidden="false" outlineLevel="0" max="9" min="9" style="1" width="13.47"/>
    <col collapsed="false" customWidth="true" hidden="false" outlineLevel="0" max="10" min="10" style="1" width="14.35"/>
    <col collapsed="false" customWidth="true" hidden="false" outlineLevel="0" max="11" min="11" style="1" width="14.72"/>
    <col collapsed="false" customWidth="true" hidden="false" outlineLevel="0" max="12" min="12" style="1" width="13.75"/>
    <col collapsed="false" customWidth="true" hidden="false" outlineLevel="0" max="13" min="13" style="1" width="15.42"/>
    <col collapsed="false" customWidth="true" hidden="false" outlineLevel="0" max="14" min="14" style="1" width="14.43"/>
    <col collapsed="false" customWidth="true" hidden="false" outlineLevel="0" max="15" min="15" style="1" width="16.11"/>
    <col collapsed="false" customWidth="false" hidden="false" outlineLevel="0" max="1024" min="16" style="1" width="9.13"/>
  </cols>
  <sheetData>
    <row r="1" customFormat="false" ht="12.8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Format="false" ht="11.25" hidden="false" customHeight="true" outlineLevel="0" collapsed="false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Format="false" ht="11.25" hidden="false" customHeight="true" outlineLevel="0" collapsed="false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customFormat="false" ht="11.25" hidden="false" customHeight="true" outlineLevel="0" collapsed="false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customFormat="false" ht="11.25" hidden="false" customHeight="true" outlineLevel="0" collapsed="false">
      <c r="A5" s="5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customFormat="false" ht="11.25" hidden="false" customHeight="true" outlineLevel="0" collapsed="false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customFormat="false" ht="11.25" hidden="false" customHeight="true" outlineLevel="0" collapsed="false">
      <c r="A7" s="4" t="s">
        <v>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customFormat="false" ht="11.25" hidden="false" customHeight="true" outlineLevel="0" collapsed="false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customFormat="false" ht="11.25" hidden="false" customHeight="true" outlineLevel="0" collapsed="false">
      <c r="A9" s="6" t="s">
        <v>6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 t="n">
        <v>1</v>
      </c>
    </row>
    <row r="10" customFormat="false" ht="11.25" hidden="false" customHeight="true" outlineLevel="0" collapsed="false">
      <c r="A10" s="8"/>
      <c r="B10" s="9" t="s">
        <v>7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customFormat="false" ht="11.25" hidden="false" customHeight="true" outlineLevel="0" collapsed="false">
      <c r="A11" s="10"/>
      <c r="B11" s="11" t="s">
        <v>8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customFormat="false" ht="20.1" hidden="false" customHeight="true" outlineLevel="0" collapsed="false">
      <c r="A12" s="10" t="s">
        <v>9</v>
      </c>
      <c r="B12" s="12" t="s">
        <v>10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3" t="s">
        <v>11</v>
      </c>
    </row>
    <row r="13" customFormat="false" ht="11.25" hidden="false" customHeight="true" outlineLevel="0" collapsed="false">
      <c r="A13" s="10"/>
      <c r="B13" s="14" t="s">
        <v>12</v>
      </c>
      <c r="C13" s="14" t="s">
        <v>13</v>
      </c>
      <c r="D13" s="14" t="s">
        <v>14</v>
      </c>
      <c r="E13" s="14" t="s">
        <v>15</v>
      </c>
      <c r="F13" s="14" t="s">
        <v>16</v>
      </c>
      <c r="G13" s="14" t="s">
        <v>17</v>
      </c>
      <c r="H13" s="14" t="s">
        <v>18</v>
      </c>
      <c r="I13" s="14" t="s">
        <v>19</v>
      </c>
      <c r="J13" s="14" t="s">
        <v>20</v>
      </c>
      <c r="K13" s="14" t="s">
        <v>21</v>
      </c>
      <c r="L13" s="14" t="s">
        <v>22</v>
      </c>
      <c r="M13" s="15" t="s">
        <v>23</v>
      </c>
      <c r="N13" s="16" t="s">
        <v>24</v>
      </c>
      <c r="O13" s="17" t="s">
        <v>25</v>
      </c>
    </row>
    <row r="14" customFormat="false" ht="11.25" hidden="false" customHeight="true" outlineLevel="0" collapsed="false">
      <c r="A14" s="10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8" t="s">
        <v>26</v>
      </c>
      <c r="O14" s="17" t="s">
        <v>27</v>
      </c>
    </row>
    <row r="15" customFormat="false" ht="11.25" hidden="false" customHeight="true" outlineLevel="0" collapsed="false">
      <c r="A15" s="10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5"/>
      <c r="N15" s="18" t="s">
        <v>28</v>
      </c>
      <c r="O15" s="19" t="s">
        <v>29</v>
      </c>
    </row>
    <row r="16" customFormat="false" ht="11.25" hidden="false" customHeight="true" outlineLevel="0" collapsed="false">
      <c r="A16" s="20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5"/>
      <c r="N16" s="21" t="s">
        <v>30</v>
      </c>
      <c r="O16" s="22" t="s">
        <v>31</v>
      </c>
    </row>
    <row r="17" customFormat="false" ht="11.25" hidden="false" customHeight="true" outlineLevel="0" collapsed="false">
      <c r="A17" s="23" t="s">
        <v>32</v>
      </c>
      <c r="B17" s="24" t="n">
        <f aca="false">B18+B21</f>
        <v>12345145.63</v>
      </c>
      <c r="C17" s="24" t="n">
        <f aca="false">C18+C21</f>
        <v>12341674.59</v>
      </c>
      <c r="D17" s="24" t="n">
        <f aca="false">D18+D21</f>
        <v>12237762.42</v>
      </c>
      <c r="E17" s="24" t="n">
        <f aca="false">E18+E21</f>
        <v>12006384.78</v>
      </c>
      <c r="F17" s="24" t="n">
        <f aca="false">F18+F21</f>
        <v>12735185.98</v>
      </c>
      <c r="G17" s="24" t="n">
        <f aca="false">G18+G21</f>
        <v>12192521.01</v>
      </c>
      <c r="H17" s="24" t="n">
        <f aca="false">H18+H21</f>
        <v>12008183.16</v>
      </c>
      <c r="I17" s="24" t="n">
        <f aca="false">I18+I21</f>
        <v>12266658.18</v>
      </c>
      <c r="J17" s="24" t="n">
        <f aca="false">J18+J21</f>
        <v>12228245.86</v>
      </c>
      <c r="K17" s="24" t="n">
        <f aca="false">K18+K21</f>
        <v>12046996.88</v>
      </c>
      <c r="L17" s="24" t="n">
        <f aca="false">L18+L21</f>
        <v>12041775.02</v>
      </c>
      <c r="M17" s="24" t="n">
        <f aca="false">M18+M21</f>
        <v>21859161.45</v>
      </c>
      <c r="N17" s="24" t="n">
        <f aca="false">N18+N21</f>
        <v>156309694.96</v>
      </c>
      <c r="O17" s="24" t="n">
        <f aca="false">O19</f>
        <v>284217.43</v>
      </c>
    </row>
    <row r="18" customFormat="false" ht="11.25" hidden="false" customHeight="true" outlineLevel="0" collapsed="false">
      <c r="A18" s="25" t="s">
        <v>33</v>
      </c>
      <c r="B18" s="26" t="n">
        <f aca="false">SUM(B19+B20)</f>
        <v>10200840.41</v>
      </c>
      <c r="C18" s="26" t="n">
        <f aca="false">SUM(C19+C20)</f>
        <v>10158957.14</v>
      </c>
      <c r="D18" s="26" t="n">
        <f aca="false">SUM(D19+D20)</f>
        <v>10140952.76</v>
      </c>
      <c r="E18" s="26" t="n">
        <f aca="false">SUM(E19+E20)</f>
        <v>9883270.96</v>
      </c>
      <c r="F18" s="26" t="n">
        <f aca="false">SUM(F19+F20)</f>
        <v>10545593.6</v>
      </c>
      <c r="G18" s="26" t="n">
        <f aca="false">SUM(G19+G20)</f>
        <v>9964102.22</v>
      </c>
      <c r="H18" s="26" t="n">
        <f aca="false">SUM(H19+H20)</f>
        <v>9756001.55</v>
      </c>
      <c r="I18" s="26" t="n">
        <f aca="false">SUM(I19+I20)</f>
        <v>10029699.89</v>
      </c>
      <c r="J18" s="26" t="n">
        <f aca="false">SUM(J19+J20)</f>
        <v>9998250.39</v>
      </c>
      <c r="K18" s="26" t="n">
        <f aca="false">SUM(K19+K20)</f>
        <v>9880391.73</v>
      </c>
      <c r="L18" s="26" t="n">
        <f aca="false">SUM(L19+L20)</f>
        <v>9781832.02</v>
      </c>
      <c r="M18" s="26" t="n">
        <f aca="false">SUM(M19+M20)</f>
        <v>17770823.82</v>
      </c>
      <c r="N18" s="26" t="n">
        <f aca="false">SUM(N19+N20)</f>
        <v>128110716.49</v>
      </c>
      <c r="O18" s="27" t="n">
        <f aca="false">O19</f>
        <v>284217.43</v>
      </c>
    </row>
    <row r="19" customFormat="false" ht="11.25" hidden="false" customHeight="true" outlineLevel="0" collapsed="false">
      <c r="A19" s="25" t="s">
        <v>34</v>
      </c>
      <c r="B19" s="26" t="n">
        <v>8542354.79</v>
      </c>
      <c r="C19" s="28" t="n">
        <v>8509367.31</v>
      </c>
      <c r="D19" s="29" t="n">
        <v>8490687.63</v>
      </c>
      <c r="E19" s="29" t="n">
        <v>8238401.36</v>
      </c>
      <c r="F19" s="29" t="n">
        <v>8885111.56</v>
      </c>
      <c r="G19" s="29" t="n">
        <v>8316163.95</v>
      </c>
      <c r="H19" s="29" t="n">
        <v>8142609.31</v>
      </c>
      <c r="I19" s="29" t="n">
        <v>8386267.2</v>
      </c>
      <c r="J19" s="30" t="n">
        <v>8319221.93</v>
      </c>
      <c r="K19" s="29" t="n">
        <v>8229613.58</v>
      </c>
      <c r="L19" s="29" t="n">
        <v>8132138.56</v>
      </c>
      <c r="M19" s="29" t="n">
        <f aca="false">14558732.85</f>
        <v>14558732.85</v>
      </c>
      <c r="N19" s="26" t="n">
        <f aca="false">SUM(B19:M19)</f>
        <v>106750670.03</v>
      </c>
      <c r="O19" s="27" t="n">
        <f aca="false">284217.43</f>
        <v>284217.43</v>
      </c>
    </row>
    <row r="20" customFormat="false" ht="11.25" hidden="false" customHeight="true" outlineLevel="0" collapsed="false">
      <c r="A20" s="25" t="s">
        <v>35</v>
      </c>
      <c r="B20" s="26" t="n">
        <v>1658485.62</v>
      </c>
      <c r="C20" s="28" t="n">
        <v>1649589.83</v>
      </c>
      <c r="D20" s="29" t="n">
        <v>1650265.13</v>
      </c>
      <c r="E20" s="29" t="n">
        <v>1644869.6</v>
      </c>
      <c r="F20" s="29" t="n">
        <v>1660482.04</v>
      </c>
      <c r="G20" s="29" t="n">
        <v>1647938.27</v>
      </c>
      <c r="H20" s="29" t="n">
        <v>1613392.24</v>
      </c>
      <c r="I20" s="29" t="n">
        <v>1643432.69</v>
      </c>
      <c r="J20" s="29" t="n">
        <v>1679028.46</v>
      </c>
      <c r="K20" s="29" t="n">
        <v>1650778.15</v>
      </c>
      <c r="L20" s="29" t="n">
        <v>1649693.46</v>
      </c>
      <c r="M20" s="29" t="n">
        <v>3212090.97</v>
      </c>
      <c r="N20" s="26" t="n">
        <f aca="false">SUM(B20:M20)</f>
        <v>21360046.46</v>
      </c>
      <c r="O20" s="27"/>
    </row>
    <row r="21" customFormat="false" ht="11.25" hidden="false" customHeight="true" outlineLevel="0" collapsed="false">
      <c r="A21" s="25" t="s">
        <v>36</v>
      </c>
      <c r="B21" s="26" t="n">
        <f aca="false">SUM(B22:B23)</f>
        <v>2144305.22</v>
      </c>
      <c r="C21" s="26" t="n">
        <f aca="false">SUM(C22:C23)</f>
        <v>2182717.45</v>
      </c>
      <c r="D21" s="26" t="n">
        <f aca="false">SUM(D22:D23)</f>
        <v>2096809.66</v>
      </c>
      <c r="E21" s="26" t="n">
        <f aca="false">SUM(E22:E23)</f>
        <v>2123113.82</v>
      </c>
      <c r="F21" s="26" t="n">
        <f aca="false">SUM(F22:F23)</f>
        <v>2189592.38</v>
      </c>
      <c r="G21" s="26" t="n">
        <f aca="false">SUM(G22:G23)</f>
        <v>2228418.79</v>
      </c>
      <c r="H21" s="26" t="n">
        <f aca="false">SUM(H22:H23)</f>
        <v>2252181.61</v>
      </c>
      <c r="I21" s="26" t="n">
        <f aca="false">SUM(I22:I23)</f>
        <v>2236958.29</v>
      </c>
      <c r="J21" s="26" t="n">
        <f aca="false">SUM(J22:J23)</f>
        <v>2229995.47</v>
      </c>
      <c r="K21" s="26" t="n">
        <f aca="false">SUM(K22:K23)</f>
        <v>2166605.15</v>
      </c>
      <c r="L21" s="26" t="n">
        <f aca="false">SUM(L22:L23)</f>
        <v>2259943</v>
      </c>
      <c r="M21" s="26" t="n">
        <f aca="false">SUM(M22:M23)</f>
        <v>4088337.63</v>
      </c>
      <c r="N21" s="31" t="n">
        <f aca="false">SUM(B21:M21)</f>
        <v>28198978.47</v>
      </c>
      <c r="O21" s="27"/>
    </row>
    <row r="22" customFormat="false" ht="11.25" hidden="false" customHeight="true" outlineLevel="0" collapsed="false">
      <c r="A22" s="25" t="s">
        <v>37</v>
      </c>
      <c r="B22" s="26" t="n">
        <v>1713940.47</v>
      </c>
      <c r="C22" s="28" t="n">
        <v>1745523.79</v>
      </c>
      <c r="D22" s="29" t="n">
        <v>1676092.91</v>
      </c>
      <c r="E22" s="29" t="n">
        <v>1688301.75</v>
      </c>
      <c r="F22" s="29" t="n">
        <v>1750800.54</v>
      </c>
      <c r="G22" s="29" t="n">
        <v>1739337.5</v>
      </c>
      <c r="H22" s="29" t="n">
        <v>1753691.3</v>
      </c>
      <c r="I22" s="29" t="n">
        <v>1733369.27</v>
      </c>
      <c r="J22" s="29" t="n">
        <f aca="false">1684745.42+54583.57</f>
        <v>1739328.99</v>
      </c>
      <c r="K22" s="29" t="n">
        <v>1678785.7</v>
      </c>
      <c r="L22" s="29" t="n">
        <v>1734498.76</v>
      </c>
      <c r="M22" s="29" t="n">
        <v>3178149.03</v>
      </c>
      <c r="N22" s="31" t="n">
        <f aca="false">SUM(B22:M22)</f>
        <v>22131820.01</v>
      </c>
      <c r="O22" s="27"/>
    </row>
    <row r="23" customFormat="false" ht="11.25" hidden="false" customHeight="true" outlineLevel="0" collapsed="false">
      <c r="A23" s="25" t="s">
        <v>38</v>
      </c>
      <c r="B23" s="26" t="n">
        <v>430364.75</v>
      </c>
      <c r="C23" s="28" t="n">
        <v>437193.66</v>
      </c>
      <c r="D23" s="29" t="n">
        <v>420716.75</v>
      </c>
      <c r="E23" s="29" t="n">
        <v>434812.07</v>
      </c>
      <c r="F23" s="29" t="n">
        <v>438791.84</v>
      </c>
      <c r="G23" s="29" t="n">
        <v>489081.29</v>
      </c>
      <c r="H23" s="29" t="n">
        <v>498490.31</v>
      </c>
      <c r="I23" s="29" t="n">
        <v>503589.02</v>
      </c>
      <c r="J23" s="29" t="n">
        <v>490666.48</v>
      </c>
      <c r="K23" s="29" t="n">
        <v>487819.45</v>
      </c>
      <c r="L23" s="29" t="n">
        <v>525444.24</v>
      </c>
      <c r="M23" s="29" t="n">
        <v>910188.6</v>
      </c>
      <c r="N23" s="31" t="n">
        <f aca="false">SUM(B23:M23)</f>
        <v>6067158.46</v>
      </c>
      <c r="O23" s="27"/>
    </row>
    <row r="24" customFormat="false" ht="21" hidden="false" customHeight="true" outlineLevel="0" collapsed="false">
      <c r="A24" s="32" t="s">
        <v>39</v>
      </c>
      <c r="B24" s="26"/>
      <c r="C24" s="28"/>
      <c r="D24" s="29"/>
      <c r="E24" s="29"/>
      <c r="F24" s="29"/>
      <c r="G24" s="29"/>
      <c r="H24" s="29"/>
      <c r="I24" s="29"/>
      <c r="J24" s="29"/>
      <c r="K24" s="29"/>
      <c r="L24" s="29"/>
      <c r="M24" s="26"/>
      <c r="N24" s="31"/>
      <c r="O24" s="27"/>
    </row>
    <row r="25" customFormat="false" ht="11.4" hidden="false" customHeight="true" outlineLevel="0" collapsed="false">
      <c r="A25" s="25" t="s">
        <v>40</v>
      </c>
      <c r="B25" s="26"/>
      <c r="C25" s="28"/>
      <c r="D25" s="29"/>
      <c r="E25" s="29"/>
      <c r="F25" s="29"/>
      <c r="G25" s="29"/>
      <c r="H25" s="29"/>
      <c r="I25" s="29"/>
      <c r="J25" s="29"/>
      <c r="K25" s="29"/>
      <c r="L25" s="29"/>
      <c r="M25" s="26"/>
      <c r="N25" s="31"/>
      <c r="O25" s="27"/>
    </row>
    <row r="26" customFormat="false" ht="11.25" hidden="false" customHeight="true" outlineLevel="0" collapsed="false">
      <c r="A26" s="23" t="s">
        <v>41</v>
      </c>
      <c r="B26" s="33" t="n">
        <f aca="false">SUM(B27:B30)</f>
        <v>1961816.57</v>
      </c>
      <c r="C26" s="33" t="n">
        <f aca="false">SUM(C27:C30)</f>
        <v>2074451.68</v>
      </c>
      <c r="D26" s="33" t="n">
        <f aca="false">SUM(D27:D30)</f>
        <v>2142174.7</v>
      </c>
      <c r="E26" s="33" t="n">
        <f aca="false">SUM(E27:E30)</f>
        <v>2117092.29</v>
      </c>
      <c r="F26" s="33" t="n">
        <f aca="false">SUM(F27:F30)</f>
        <v>2389604.67</v>
      </c>
      <c r="G26" s="33" t="n">
        <f aca="false">SUM(G27:G30)</f>
        <v>1940115.21</v>
      </c>
      <c r="H26" s="33" t="n">
        <f aca="false">SUM(H27:H30)</f>
        <v>2067140.59</v>
      </c>
      <c r="I26" s="33" t="n">
        <f aca="false">SUM(I27:I30)</f>
        <v>2269541.34</v>
      </c>
      <c r="J26" s="33" t="n">
        <f aca="false">SUM(J27:J30)</f>
        <v>2534052.98</v>
      </c>
      <c r="K26" s="33" t="n">
        <f aca="false">SUM(K27:K30)</f>
        <v>2072022.67</v>
      </c>
      <c r="L26" s="33" t="n">
        <f aca="false">SUM(L27:L30)</f>
        <v>2073256.9</v>
      </c>
      <c r="M26" s="33" t="n">
        <f aca="false">SUM(M27:M30)</f>
        <v>4032903.85</v>
      </c>
      <c r="N26" s="31" t="n">
        <f aca="false">SUM(B26:M26)</f>
        <v>27674173.45</v>
      </c>
      <c r="O26" s="33"/>
    </row>
    <row r="27" customFormat="false" ht="11.25" hidden="false" customHeight="true" outlineLevel="0" collapsed="false">
      <c r="A27" s="34" t="s">
        <v>42</v>
      </c>
      <c r="B27" s="33" t="n">
        <v>136331.87</v>
      </c>
      <c r="C27" s="35" t="n">
        <v>69852.03</v>
      </c>
      <c r="D27" s="33" t="n">
        <v>177991.48</v>
      </c>
      <c r="E27" s="33" t="n">
        <v>248613.31</v>
      </c>
      <c r="F27" s="33" t="n">
        <v>446374.93</v>
      </c>
      <c r="G27" s="33" t="n">
        <v>143879.95</v>
      </c>
      <c r="H27" s="33" t="n">
        <v>276203.87</v>
      </c>
      <c r="I27" s="33" t="n">
        <v>444288.19</v>
      </c>
      <c r="J27" s="33" t="n">
        <f aca="false">781156.93-39569.79</f>
        <v>741587.14</v>
      </c>
      <c r="K27" s="33" t="n">
        <v>287057</v>
      </c>
      <c r="L27" s="33" t="n">
        <v>265168.61</v>
      </c>
      <c r="M27" s="33" t="n">
        <v>479550.15</v>
      </c>
      <c r="N27" s="31" t="n">
        <f aca="false">SUM(B27:M27)</f>
        <v>3716898.53</v>
      </c>
      <c r="O27" s="27"/>
    </row>
    <row r="28" customFormat="false" ht="11.25" hidden="false" customHeight="true" outlineLevel="0" collapsed="false">
      <c r="A28" s="34" t="s">
        <v>43</v>
      </c>
      <c r="B28" s="36"/>
      <c r="C28" s="37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1" t="n">
        <f aca="false">SUM(B28:M28)</f>
        <v>0</v>
      </c>
      <c r="O28" s="36"/>
    </row>
    <row r="29" customFormat="false" ht="11.25" hidden="false" customHeight="true" outlineLevel="0" collapsed="false">
      <c r="A29" s="34" t="s">
        <v>44</v>
      </c>
      <c r="B29" s="38" t="n">
        <v>23502.8</v>
      </c>
      <c r="C29" s="39" t="n">
        <v>208152.13</v>
      </c>
      <c r="D29" s="38" t="n">
        <v>177095.92</v>
      </c>
      <c r="E29" s="38" t="n">
        <v>94052.18</v>
      </c>
      <c r="F29" s="38" t="n">
        <v>168750.73</v>
      </c>
      <c r="G29" s="38" t="n">
        <v>8515.43</v>
      </c>
      <c r="H29" s="38" t="n">
        <v>8515.43</v>
      </c>
      <c r="I29" s="38" t="n">
        <v>43386.77</v>
      </c>
      <c r="J29" s="38" t="n">
        <f aca="false">6839.76+39569.79</f>
        <v>46409.55</v>
      </c>
      <c r="K29" s="38" t="n">
        <v>6839.76</v>
      </c>
      <c r="L29" s="38" t="n">
        <v>29962.38</v>
      </c>
      <c r="M29" s="38" t="n">
        <v>10933.21</v>
      </c>
      <c r="N29" s="31" t="n">
        <f aca="false">SUM(B29:M29)</f>
        <v>826116.29</v>
      </c>
      <c r="O29" s="27"/>
    </row>
    <row r="30" customFormat="false" ht="11.25" hidden="false" customHeight="true" outlineLevel="0" collapsed="false">
      <c r="A30" s="40" t="s">
        <v>45</v>
      </c>
      <c r="B30" s="41" t="n">
        <v>1801981.9</v>
      </c>
      <c r="C30" s="42" t="n">
        <v>1796447.52</v>
      </c>
      <c r="D30" s="41" t="n">
        <v>1787087.3</v>
      </c>
      <c r="E30" s="41" t="n">
        <v>1774426.8</v>
      </c>
      <c r="F30" s="43" t="n">
        <v>1774479.01</v>
      </c>
      <c r="G30" s="43" t="n">
        <v>1787719.83</v>
      </c>
      <c r="H30" s="43" t="n">
        <v>1782421.29</v>
      </c>
      <c r="I30" s="43" t="n">
        <v>1781866.38</v>
      </c>
      <c r="J30" s="43" t="n">
        <f aca="false">1785626.08-39569.79</f>
        <v>1746056.29</v>
      </c>
      <c r="K30" s="43" t="n">
        <v>1778125.91</v>
      </c>
      <c r="L30" s="43" t="n">
        <v>1778125.91</v>
      </c>
      <c r="M30" s="43" t="n">
        <v>3542420.49</v>
      </c>
      <c r="N30" s="31" t="n">
        <f aca="false">SUM(B30:M30)</f>
        <v>23131158.63</v>
      </c>
      <c r="O30" s="44"/>
    </row>
    <row r="31" customFormat="false" ht="18.65" hidden="false" customHeight="true" outlineLevel="0" collapsed="false">
      <c r="A31" s="45" t="s">
        <v>46</v>
      </c>
      <c r="B31" s="46" t="n">
        <f aca="false">B17-B26</f>
        <v>10383329.06</v>
      </c>
      <c r="C31" s="46" t="n">
        <f aca="false">C17-C26</f>
        <v>10267222.91</v>
      </c>
      <c r="D31" s="46" t="n">
        <f aca="false">D17-D26</f>
        <v>10095587.72</v>
      </c>
      <c r="E31" s="46" t="n">
        <f aca="false">E17-E26</f>
        <v>9889292.49</v>
      </c>
      <c r="F31" s="46" t="n">
        <f aca="false">F17-F26</f>
        <v>10345581.31</v>
      </c>
      <c r="G31" s="46" t="n">
        <f aca="false">G17-G26</f>
        <v>10252405.8</v>
      </c>
      <c r="H31" s="46" t="n">
        <f aca="false">H17-H26</f>
        <v>9941042.57</v>
      </c>
      <c r="I31" s="46" t="n">
        <f aca="false">I17-I26</f>
        <v>9997116.84</v>
      </c>
      <c r="J31" s="46" t="n">
        <f aca="false">J17-J26</f>
        <v>9694192.88</v>
      </c>
      <c r="K31" s="46" t="n">
        <f aca="false">K17-K26</f>
        <v>9974974.21</v>
      </c>
      <c r="L31" s="46" t="n">
        <f aca="false">L17-L26</f>
        <v>9968518.12</v>
      </c>
      <c r="M31" s="46" t="n">
        <f aca="false">M17-M26</f>
        <v>17826257.6</v>
      </c>
      <c r="N31" s="46" t="n">
        <f aca="false">N17-N26</f>
        <v>128635521.51</v>
      </c>
      <c r="O31" s="46" t="n">
        <f aca="false">O17-O26</f>
        <v>284217.43</v>
      </c>
    </row>
    <row r="32" customFormat="false" ht="11.25" hidden="false" customHeight="true" outlineLevel="0" collapsed="false">
      <c r="A32" s="47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</row>
    <row r="33" customFormat="false" ht="18.65" hidden="false" customHeight="true" outlineLevel="0" collapsed="false">
      <c r="A33" s="49" t="s">
        <v>47</v>
      </c>
      <c r="B33" s="49" t="n">
        <v>10383329.06</v>
      </c>
      <c r="C33" s="49" t="n">
        <v>10267222.91</v>
      </c>
      <c r="D33" s="49" t="n">
        <v>10095587.72</v>
      </c>
      <c r="E33" s="49" t="n">
        <v>9889292.49</v>
      </c>
      <c r="F33" s="49" t="s">
        <v>48</v>
      </c>
      <c r="G33" s="49" t="n">
        <v>10252405.8</v>
      </c>
      <c r="H33" s="49" t="n">
        <v>9941042.57</v>
      </c>
      <c r="I33" s="49" t="n">
        <v>9997116.84</v>
      </c>
      <c r="J33" s="49" t="n">
        <v>9654624.09</v>
      </c>
      <c r="K33" s="49" t="n">
        <v>10127429.67</v>
      </c>
      <c r="L33" s="49" t="n">
        <v>10065993.14</v>
      </c>
      <c r="M33" s="12" t="s">
        <v>49</v>
      </c>
      <c r="N33" s="12" t="n">
        <v>128591753.56</v>
      </c>
      <c r="O33" s="12" t="n">
        <v>10383329.06</v>
      </c>
    </row>
    <row r="34" customFormat="false" ht="11.25" hidden="false" customHeight="true" outlineLevel="0" collapsed="false">
      <c r="A34" s="50" t="s">
        <v>50</v>
      </c>
      <c r="B34" s="51"/>
      <c r="C34" s="51"/>
      <c r="D34" s="51"/>
      <c r="E34" s="51"/>
      <c r="F34" s="52"/>
      <c r="G34" s="53"/>
      <c r="H34" s="53"/>
      <c r="I34" s="54" t="n">
        <v>27009202196.32</v>
      </c>
      <c r="J34" s="54"/>
      <c r="K34" s="55"/>
      <c r="L34" s="56"/>
      <c r="M34" s="57" t="s">
        <v>51</v>
      </c>
      <c r="N34" s="57"/>
      <c r="O34" s="57"/>
    </row>
    <row r="35" customFormat="false" ht="11.25" hidden="false" customHeight="true" outlineLevel="0" collapsed="false">
      <c r="A35" s="58" t="s">
        <v>52</v>
      </c>
      <c r="B35" s="58"/>
      <c r="C35" s="58"/>
      <c r="D35" s="58"/>
      <c r="E35" s="58"/>
      <c r="F35" s="52"/>
      <c r="G35" s="53"/>
      <c r="H35" s="53"/>
      <c r="I35" s="54" t="n">
        <v>12890666</v>
      </c>
      <c r="J35" s="54"/>
      <c r="K35" s="55"/>
      <c r="L35" s="56"/>
      <c r="M35" s="59"/>
      <c r="N35" s="60"/>
      <c r="O35" s="61"/>
    </row>
    <row r="36" customFormat="false" ht="11.25" hidden="false" customHeight="true" outlineLevel="0" collapsed="false">
      <c r="A36" s="62" t="s">
        <v>53</v>
      </c>
      <c r="B36" s="63"/>
      <c r="C36" s="63"/>
      <c r="D36" s="63"/>
      <c r="E36" s="63"/>
      <c r="F36" s="52"/>
      <c r="G36" s="53"/>
      <c r="H36" s="53"/>
      <c r="I36" s="54" t="n">
        <v>72414523</v>
      </c>
      <c r="J36" s="54"/>
      <c r="K36" s="55"/>
      <c r="L36" s="56"/>
      <c r="M36" s="64"/>
      <c r="N36" s="65"/>
      <c r="O36" s="66"/>
    </row>
    <row r="37" customFormat="false" ht="11.25" hidden="false" customHeight="true" outlineLevel="0" collapsed="false">
      <c r="A37" s="67" t="s">
        <v>54</v>
      </c>
      <c r="B37" s="51"/>
      <c r="C37" s="51"/>
      <c r="D37" s="51"/>
      <c r="E37" s="51"/>
      <c r="F37" s="52"/>
      <c r="G37" s="68"/>
      <c r="H37" s="68"/>
      <c r="I37" s="54" t="n">
        <f aca="false">I34-I35-I36</f>
        <v>26923897007.32</v>
      </c>
      <c r="J37" s="54"/>
      <c r="K37" s="55"/>
      <c r="L37" s="56"/>
      <c r="M37" s="37"/>
      <c r="N37" s="57"/>
      <c r="O37" s="69"/>
    </row>
    <row r="38" customFormat="false" ht="18.65" hidden="false" customHeight="true" outlineLevel="0" collapsed="false">
      <c r="A38" s="70" t="s">
        <v>55</v>
      </c>
      <c r="B38" s="71"/>
      <c r="C38" s="71"/>
      <c r="D38" s="71"/>
      <c r="E38" s="71"/>
      <c r="F38" s="49"/>
      <c r="G38" s="72"/>
      <c r="H38" s="73"/>
      <c r="I38" s="74" t="n">
        <f aca="false">N31+O31</f>
        <v>128919738.94</v>
      </c>
      <c r="J38" s="74"/>
      <c r="K38" s="73"/>
      <c r="L38" s="75"/>
      <c r="M38" s="76"/>
      <c r="N38" s="77" t="n">
        <f aca="false">N31/I37%</f>
        <v>0.477774526752301</v>
      </c>
      <c r="O38" s="78"/>
    </row>
    <row r="39" customFormat="false" ht="11.25" hidden="false" customHeight="true" outlineLevel="0" collapsed="false">
      <c r="A39" s="79" t="s">
        <v>56</v>
      </c>
      <c r="B39" s="79"/>
      <c r="C39" s="79"/>
      <c r="D39" s="79"/>
      <c r="E39" s="79"/>
      <c r="F39" s="50"/>
      <c r="G39" s="80"/>
      <c r="H39" s="80"/>
      <c r="I39" s="81" t="n">
        <f aca="false">I37*0.6%</f>
        <v>161543382.04392</v>
      </c>
      <c r="J39" s="81"/>
      <c r="K39" s="80"/>
      <c r="L39" s="82"/>
      <c r="M39" s="83"/>
      <c r="N39" s="65" t="n">
        <v>0.6</v>
      </c>
      <c r="O39" s="84"/>
    </row>
    <row r="40" customFormat="false" ht="11.25" hidden="false" customHeight="true" outlineLevel="0" collapsed="false">
      <c r="A40" s="50" t="s">
        <v>57</v>
      </c>
      <c r="B40" s="80"/>
      <c r="C40" s="80"/>
      <c r="D40" s="80"/>
      <c r="E40" s="80"/>
      <c r="F40" s="50"/>
      <c r="G40" s="80"/>
      <c r="H40" s="80"/>
      <c r="I40" s="81" t="n">
        <f aca="false">I39*95%</f>
        <v>153466212.941724</v>
      </c>
      <c r="J40" s="81"/>
      <c r="K40" s="80"/>
      <c r="L40" s="82"/>
      <c r="M40" s="83"/>
      <c r="N40" s="57" t="n">
        <v>0.57</v>
      </c>
      <c r="O40" s="84"/>
    </row>
    <row r="41" customFormat="false" ht="11.25" hidden="false" customHeight="true" outlineLevel="0" collapsed="false">
      <c r="A41" s="50" t="s">
        <v>58</v>
      </c>
      <c r="B41" s="80"/>
      <c r="C41" s="80"/>
      <c r="D41" s="80"/>
      <c r="E41" s="80"/>
      <c r="F41" s="50"/>
      <c r="G41" s="80"/>
      <c r="H41" s="80"/>
      <c r="I41" s="81" t="n">
        <f aca="false">I39*90%</f>
        <v>145389043.839528</v>
      </c>
      <c r="J41" s="81"/>
      <c r="K41" s="80"/>
      <c r="L41" s="82"/>
      <c r="M41" s="85"/>
      <c r="N41" s="86" t="n">
        <v>0.54</v>
      </c>
      <c r="O41" s="87"/>
    </row>
    <row r="42" customFormat="false" ht="20.85" hidden="false" customHeight="true" outlineLevel="0" collapsed="false">
      <c r="A42" s="88" t="s">
        <v>59</v>
      </c>
      <c r="B42" s="89"/>
      <c r="C42" s="89"/>
      <c r="D42" s="90"/>
      <c r="E42" s="90"/>
      <c r="F42" s="6"/>
      <c r="G42" s="6"/>
      <c r="H42" s="6"/>
      <c r="I42" s="6"/>
      <c r="J42" s="6"/>
      <c r="K42" s="6"/>
      <c r="L42" s="6"/>
      <c r="M42" s="6"/>
      <c r="N42" s="6"/>
      <c r="O42" s="6"/>
    </row>
    <row r="43" customFormat="false" ht="31.3" hidden="false" customHeight="true" outlineLevel="0" collapsed="false">
      <c r="A43" s="91" t="s">
        <v>60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</row>
    <row r="44" customFormat="false" ht="24.6" hidden="false" customHeight="true" outlineLevel="0" collapsed="false">
      <c r="A44" s="92" t="s">
        <v>61</v>
      </c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</row>
    <row r="45" customFormat="false" ht="20.1" hidden="false" customHeight="true" outlineLevel="0" collapsed="false">
      <c r="A45" s="93" t="s">
        <v>62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</row>
    <row r="46" customFormat="false" ht="16.4" hidden="false" customHeight="true" outlineLevel="0" collapsed="false">
      <c r="A46" s="6" t="s">
        <v>63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</row>
    <row r="47" customFormat="false" ht="32.05" hidden="false" customHeight="true" outlineLevel="0" collapsed="false">
      <c r="A47" s="94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6"/>
    </row>
    <row r="48" customFormat="false" ht="12.8" hidden="false" customHeight="false" outlineLevel="0" collapsed="false">
      <c r="A48" s="48"/>
      <c r="B48" s="95"/>
      <c r="C48" s="48"/>
      <c r="D48" s="48"/>
      <c r="E48" s="48"/>
      <c r="F48" s="96" t="s">
        <v>64</v>
      </c>
      <c r="G48" s="96"/>
      <c r="H48" s="48"/>
      <c r="I48" s="48"/>
      <c r="J48" s="48"/>
      <c r="K48" s="48"/>
      <c r="L48" s="48"/>
      <c r="M48" s="48"/>
      <c r="N48" s="48"/>
      <c r="O48" s="6"/>
    </row>
    <row r="49" customFormat="false" ht="12.8" hidden="false" customHeight="false" outlineLevel="0" collapsed="false">
      <c r="A49" s="96" t="s">
        <v>65</v>
      </c>
      <c r="B49" s="96"/>
      <c r="C49" s="96"/>
      <c r="D49" s="96"/>
      <c r="E49" s="95"/>
      <c r="F49" s="96" t="s">
        <v>66</v>
      </c>
      <c r="G49" s="96"/>
      <c r="H49" s="48"/>
      <c r="I49" s="48"/>
      <c r="J49" s="48"/>
      <c r="K49" s="48"/>
      <c r="L49" s="48"/>
      <c r="M49" s="96" t="s">
        <v>67</v>
      </c>
      <c r="N49" s="96"/>
      <c r="O49" s="48"/>
      <c r="P49" s="0"/>
    </row>
    <row r="50" customFormat="false" ht="12.8" hidden="false" customHeight="false" outlineLevel="0" collapsed="false">
      <c r="A50" s="96" t="s">
        <v>68</v>
      </c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96"/>
      <c r="M50" s="96" t="s">
        <v>69</v>
      </c>
      <c r="N50" s="96"/>
      <c r="O50" s="96"/>
      <c r="P50" s="97"/>
    </row>
    <row r="51" customFormat="false" ht="12.8" hidden="false" customHeight="false" outlineLevel="0" collapsed="false">
      <c r="A51" s="0"/>
      <c r="B51" s="98"/>
      <c r="C51" s="98"/>
      <c r="D51" s="98"/>
      <c r="E51" s="98"/>
      <c r="F51" s="98"/>
      <c r="G51" s="98"/>
      <c r="H51" s="98"/>
      <c r="I51" s="99"/>
      <c r="J51" s="99"/>
      <c r="K51" s="99"/>
      <c r="L51" s="98"/>
      <c r="M51" s="98"/>
      <c r="N51" s="98"/>
      <c r="O51" s="98"/>
      <c r="P51" s="97"/>
    </row>
    <row r="52" customFormat="false" ht="12.8" hidden="false" customHeight="false" outlineLevel="0" collapsed="false">
      <c r="A52" s="0"/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0"/>
      <c r="M52" s="0"/>
      <c r="N52" s="0"/>
      <c r="O52" s="100"/>
    </row>
    <row r="53" customFormat="false" ht="12.8" hidden="false" customHeight="false" outlineLevel="0" collapsed="false">
      <c r="A53" s="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0"/>
      <c r="M53" s="0"/>
      <c r="N53" s="0"/>
      <c r="O53" s="100"/>
    </row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8">
    <mergeCell ref="A2:O2"/>
    <mergeCell ref="A3:O3"/>
    <mergeCell ref="A4:O4"/>
    <mergeCell ref="A5:O5"/>
    <mergeCell ref="A6:O6"/>
    <mergeCell ref="A7:O7"/>
    <mergeCell ref="B10:O10"/>
    <mergeCell ref="B11:O11"/>
    <mergeCell ref="B12:N12"/>
    <mergeCell ref="B13:B16"/>
    <mergeCell ref="C13:C16"/>
    <mergeCell ref="D13:D16"/>
    <mergeCell ref="E13:E16"/>
    <mergeCell ref="F13:F16"/>
    <mergeCell ref="G13:G16"/>
    <mergeCell ref="H13:H16"/>
    <mergeCell ref="I13:I16"/>
    <mergeCell ref="J13:J16"/>
    <mergeCell ref="K13:K16"/>
    <mergeCell ref="L13:L16"/>
    <mergeCell ref="M13:M16"/>
    <mergeCell ref="A33:E33"/>
    <mergeCell ref="F33:L33"/>
    <mergeCell ref="M33:O33"/>
    <mergeCell ref="I34:J34"/>
    <mergeCell ref="M34:O34"/>
    <mergeCell ref="A35:E35"/>
    <mergeCell ref="I35:J35"/>
    <mergeCell ref="I36:J36"/>
    <mergeCell ref="I37:J37"/>
    <mergeCell ref="I38:J38"/>
    <mergeCell ref="A39:E39"/>
    <mergeCell ref="I39:J39"/>
    <mergeCell ref="I40:J40"/>
    <mergeCell ref="I41:J41"/>
    <mergeCell ref="A43:O43"/>
    <mergeCell ref="A44:O44"/>
    <mergeCell ref="A45:O45"/>
  </mergeCells>
  <printOptions headings="false" gridLines="false" gridLinesSet="true" horizontalCentered="false" verticalCentered="false"/>
  <pageMargins left="0.511805555555555" right="0.511805555555555" top="0.590277777777778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Q104857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7" activeCellId="0" sqref="A37"/>
    </sheetView>
  </sheetViews>
  <sheetFormatPr defaultColWidth="9.13671875" defaultRowHeight="11.25" zeroHeight="false" outlineLevelRow="0" outlineLevelCol="0"/>
  <cols>
    <col collapsed="false" customWidth="true" hidden="false" outlineLevel="0" max="1" min="1" style="101" width="67.11"/>
    <col collapsed="false" customWidth="true" hidden="false" outlineLevel="0" max="2" min="2" style="101" width="16.56"/>
    <col collapsed="false" customWidth="true" hidden="false" outlineLevel="0" max="3" min="3" style="101" width="12.66"/>
    <col collapsed="false" customWidth="true" hidden="false" outlineLevel="0" max="4" min="4" style="101" width="15.28"/>
    <col collapsed="false" customWidth="true" hidden="false" outlineLevel="0" max="5" min="5" style="101" width="12.66"/>
    <col collapsed="false" customWidth="true" hidden="false" outlineLevel="0" max="6" min="6" style="101" width="11.33"/>
    <col collapsed="false" customWidth="true" hidden="false" outlineLevel="0" max="7" min="7" style="101" width="19.65"/>
    <col collapsed="false" customWidth="true" hidden="false" outlineLevel="0" max="8" min="8" style="101" width="14.66"/>
    <col collapsed="false" customWidth="true" hidden="false" outlineLevel="0" max="10" min="9" style="101" width="16.56"/>
    <col collapsed="false" customWidth="false" hidden="false" outlineLevel="0" max="1024" min="11" style="101" width="9.13"/>
  </cols>
  <sheetData>
    <row r="1" customFormat="false" ht="12.8" hidden="false" customHeight="true" outlineLevel="0" collapsed="false">
      <c r="A1" s="3"/>
      <c r="B1" s="3"/>
      <c r="C1" s="3"/>
      <c r="D1" s="3"/>
      <c r="E1" s="3"/>
      <c r="F1" s="3"/>
      <c r="G1" s="3"/>
      <c r="H1" s="3"/>
      <c r="I1" s="3"/>
      <c r="J1" s="3"/>
      <c r="K1" s="102"/>
      <c r="L1" s="102"/>
      <c r="M1" s="102"/>
      <c r="N1" s="102"/>
      <c r="O1" s="102"/>
      <c r="P1" s="102"/>
      <c r="Q1" s="102"/>
    </row>
    <row r="2" customFormat="false" ht="11.25" hidden="false" customHeight="true" outlineLevel="0" collapsed="false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102"/>
      <c r="L2" s="102"/>
      <c r="M2" s="102"/>
      <c r="N2" s="102"/>
      <c r="O2" s="102"/>
      <c r="P2" s="102"/>
      <c r="Q2" s="102"/>
    </row>
    <row r="3" customFormat="false" ht="11.25" hidden="false" customHeight="true" outlineLevel="0" collapsed="false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103"/>
      <c r="L3" s="103"/>
      <c r="M3" s="103"/>
      <c r="N3" s="103"/>
      <c r="O3" s="103"/>
      <c r="P3" s="103"/>
      <c r="Q3" s="103"/>
    </row>
    <row r="4" customFormat="false" ht="11.25" hidden="false" customHeight="true" outlineLevel="0" collapsed="false">
      <c r="A4" s="104" t="s">
        <v>2</v>
      </c>
      <c r="B4" s="104"/>
      <c r="C4" s="104"/>
      <c r="D4" s="104"/>
      <c r="E4" s="104"/>
      <c r="F4" s="104"/>
      <c r="G4" s="104"/>
      <c r="H4" s="104"/>
      <c r="I4" s="104"/>
      <c r="J4" s="104"/>
    </row>
    <row r="5" customFormat="false" ht="11.25" hidden="false" customHeight="true" outlineLevel="0" collapsed="false">
      <c r="A5" s="105" t="s">
        <v>70</v>
      </c>
      <c r="B5" s="105"/>
      <c r="C5" s="105"/>
      <c r="D5" s="105"/>
      <c r="E5" s="105"/>
      <c r="F5" s="105"/>
      <c r="G5" s="105"/>
      <c r="H5" s="105"/>
      <c r="I5" s="105"/>
      <c r="J5" s="105"/>
    </row>
    <row r="6" customFormat="false" ht="11.25" hidden="false" customHeight="true" outlineLevel="0" collapsed="false">
      <c r="A6" s="104" t="s">
        <v>4</v>
      </c>
      <c r="B6" s="104"/>
      <c r="C6" s="104"/>
      <c r="D6" s="104"/>
      <c r="E6" s="104"/>
      <c r="F6" s="104"/>
      <c r="G6" s="104"/>
      <c r="H6" s="104"/>
      <c r="I6" s="104"/>
      <c r="J6" s="104"/>
    </row>
    <row r="7" customFormat="false" ht="11.25" hidden="false" customHeight="true" outlineLevel="0" collapsed="false">
      <c r="A7" s="104" t="s">
        <v>5</v>
      </c>
      <c r="B7" s="104"/>
      <c r="C7" s="104"/>
      <c r="D7" s="104"/>
      <c r="E7" s="104"/>
      <c r="F7" s="104"/>
      <c r="G7" s="104"/>
      <c r="H7" s="104"/>
      <c r="I7" s="104"/>
      <c r="J7" s="104"/>
    </row>
    <row r="8" customFormat="false" ht="11.25" hidden="false" customHeight="true" outlineLevel="0" collapsed="false">
      <c r="A8" s="4"/>
      <c r="B8" s="4"/>
      <c r="C8" s="4"/>
      <c r="D8" s="4"/>
      <c r="E8" s="4"/>
      <c r="F8" s="4"/>
      <c r="G8" s="4"/>
      <c r="H8" s="6"/>
      <c r="I8" s="6"/>
      <c r="J8" s="6"/>
    </row>
    <row r="9" customFormat="false" ht="11.25" hidden="false" customHeight="true" outlineLevel="0" collapsed="false">
      <c r="A9" s="106" t="s">
        <v>71</v>
      </c>
      <c r="B9" s="106"/>
      <c r="C9" s="106"/>
      <c r="D9" s="107"/>
      <c r="E9" s="107"/>
      <c r="F9" s="107"/>
      <c r="G9" s="6"/>
      <c r="H9" s="6"/>
      <c r="I9" s="7"/>
      <c r="J9" s="7" t="n">
        <v>1</v>
      </c>
    </row>
    <row r="10" customFormat="false" ht="20.85" hidden="false" customHeight="true" outlineLevel="0" collapsed="false">
      <c r="A10" s="108" t="s">
        <v>72</v>
      </c>
      <c r="B10" s="109" t="s">
        <v>73</v>
      </c>
      <c r="C10" s="110" t="s">
        <v>74</v>
      </c>
      <c r="D10" s="110"/>
      <c r="E10" s="110"/>
      <c r="F10" s="110"/>
      <c r="G10" s="111" t="s">
        <v>75</v>
      </c>
      <c r="H10" s="112" t="s">
        <v>76</v>
      </c>
      <c r="I10" s="112" t="s">
        <v>77</v>
      </c>
      <c r="J10" s="109" t="s">
        <v>78</v>
      </c>
    </row>
    <row r="11" customFormat="false" ht="24.9" hidden="false" customHeight="true" outlineLevel="0" collapsed="false">
      <c r="A11" s="108"/>
      <c r="B11" s="109"/>
      <c r="C11" s="110" t="s">
        <v>79</v>
      </c>
      <c r="D11" s="110"/>
      <c r="E11" s="109" t="s">
        <v>80</v>
      </c>
      <c r="F11" s="109" t="s">
        <v>81</v>
      </c>
      <c r="G11" s="111"/>
      <c r="H11" s="112"/>
      <c r="I11" s="112"/>
      <c r="J11" s="109"/>
    </row>
    <row r="12" customFormat="false" ht="49.5" hidden="false" customHeight="true" outlineLevel="0" collapsed="false">
      <c r="A12" s="108"/>
      <c r="B12" s="109"/>
      <c r="C12" s="109" t="s">
        <v>82</v>
      </c>
      <c r="D12" s="109" t="s">
        <v>83</v>
      </c>
      <c r="E12" s="109"/>
      <c r="F12" s="109"/>
      <c r="G12" s="111"/>
      <c r="H12" s="112"/>
      <c r="I12" s="112"/>
      <c r="J12" s="109"/>
    </row>
    <row r="13" customFormat="false" ht="15.75" hidden="false" customHeight="true" outlineLevel="0" collapsed="false">
      <c r="A13" s="108"/>
      <c r="B13" s="113" t="s">
        <v>30</v>
      </c>
      <c r="C13" s="114" t="s">
        <v>31</v>
      </c>
      <c r="D13" s="114" t="s">
        <v>84</v>
      </c>
      <c r="E13" s="115" t="s">
        <v>85</v>
      </c>
      <c r="F13" s="116" t="s">
        <v>86</v>
      </c>
      <c r="G13" s="117" t="s">
        <v>87</v>
      </c>
      <c r="H13" s="115" t="s">
        <v>88</v>
      </c>
      <c r="I13" s="118"/>
      <c r="J13" s="114" t="s">
        <v>89</v>
      </c>
    </row>
    <row r="14" customFormat="false" ht="20.1" hidden="false" customHeight="true" outlineLevel="0" collapsed="false">
      <c r="A14" s="119" t="s">
        <v>90</v>
      </c>
      <c r="B14" s="120" t="n">
        <f aca="false">B15</f>
        <v>120912537.16</v>
      </c>
      <c r="C14" s="120" t="n">
        <f aca="false">C15</f>
        <v>13685.98</v>
      </c>
      <c r="D14" s="120" t="n">
        <f aca="false">D15</f>
        <v>41648019.62</v>
      </c>
      <c r="E14" s="120" t="n">
        <f aca="false">E15</f>
        <v>0</v>
      </c>
      <c r="F14" s="120" t="n">
        <f aca="false">F15</f>
        <v>57616.43</v>
      </c>
      <c r="G14" s="120" t="n">
        <f aca="false">G15</f>
        <v>79193215.13</v>
      </c>
      <c r="H14" s="120" t="n">
        <f aca="false">H15</f>
        <v>2753373.81</v>
      </c>
      <c r="I14" s="120" t="n">
        <f aca="false">I15</f>
        <v>0</v>
      </c>
      <c r="J14" s="120" t="n">
        <f aca="false">J15</f>
        <v>76439841.32</v>
      </c>
    </row>
    <row r="15" customFormat="false" ht="14.9" hidden="false" customHeight="true" outlineLevel="0" collapsed="false">
      <c r="A15" s="121" t="s">
        <v>91</v>
      </c>
      <c r="B15" s="122" t="n">
        <v>120912537.16</v>
      </c>
      <c r="C15" s="122" t="n">
        <v>13685.98</v>
      </c>
      <c r="D15" s="122" t="n">
        <v>41648019.62</v>
      </c>
      <c r="E15" s="122" t="n">
        <v>0</v>
      </c>
      <c r="F15" s="122" t="n">
        <v>57616.43</v>
      </c>
      <c r="G15" s="123" t="n">
        <f aca="false">B15-C15-D15-E15-F15</f>
        <v>79193215.13</v>
      </c>
      <c r="H15" s="124" t="n">
        <v>2753373.81</v>
      </c>
      <c r="I15" s="125" t="n">
        <v>0</v>
      </c>
      <c r="J15" s="126" t="n">
        <f aca="false">G15-H15</f>
        <v>76439841.32</v>
      </c>
    </row>
    <row r="16" customFormat="false" ht="13.4" hidden="false" customHeight="true" outlineLevel="0" collapsed="false">
      <c r="A16" s="127" t="s">
        <v>92</v>
      </c>
      <c r="B16" s="128"/>
      <c r="C16" s="128"/>
      <c r="D16" s="128"/>
      <c r="E16" s="128"/>
      <c r="F16" s="128"/>
      <c r="G16" s="129"/>
      <c r="H16" s="130"/>
      <c r="I16" s="131"/>
      <c r="J16" s="130"/>
    </row>
    <row r="17" customFormat="false" ht="17.15" hidden="false" customHeight="true" outlineLevel="0" collapsed="false">
      <c r="A17" s="132" t="s">
        <v>93</v>
      </c>
      <c r="B17" s="133" t="n">
        <f aca="false">B23</f>
        <v>4292016.51</v>
      </c>
      <c r="C17" s="133" t="n">
        <f aca="false">C23</f>
        <v>0</v>
      </c>
      <c r="D17" s="133" t="n">
        <f aca="false">D23</f>
        <v>0</v>
      </c>
      <c r="E17" s="133" t="n">
        <f aca="false">E23</f>
        <v>0</v>
      </c>
      <c r="F17" s="133" t="n">
        <f aca="false">F23</f>
        <v>0</v>
      </c>
      <c r="G17" s="133" t="n">
        <f aca="false">G23</f>
        <v>4292016.51</v>
      </c>
      <c r="H17" s="133" t="n">
        <f aca="false">H23</f>
        <v>0</v>
      </c>
      <c r="I17" s="133" t="n">
        <f aca="false">I23</f>
        <v>0</v>
      </c>
      <c r="J17" s="133" t="n">
        <f aca="false">J23</f>
        <v>4292016.51</v>
      </c>
    </row>
    <row r="18" customFormat="false" ht="11.25" hidden="false" customHeight="true" outlineLevel="0" collapsed="false">
      <c r="A18" s="134" t="s">
        <v>94</v>
      </c>
      <c r="B18" s="135"/>
      <c r="C18" s="136"/>
      <c r="D18" s="136"/>
      <c r="E18" s="136"/>
      <c r="F18" s="136"/>
      <c r="G18" s="137"/>
      <c r="H18" s="138"/>
      <c r="I18" s="139"/>
      <c r="J18" s="138"/>
    </row>
    <row r="19" customFormat="false" ht="11.25" hidden="false" customHeight="true" outlineLevel="0" collapsed="false">
      <c r="A19" s="134" t="s">
        <v>95</v>
      </c>
      <c r="B19" s="135"/>
      <c r="C19" s="136"/>
      <c r="D19" s="136"/>
      <c r="E19" s="136"/>
      <c r="F19" s="136"/>
      <c r="G19" s="137"/>
      <c r="H19" s="138"/>
      <c r="I19" s="139"/>
      <c r="J19" s="138"/>
    </row>
    <row r="20" customFormat="false" ht="11.25" hidden="false" customHeight="true" outlineLevel="0" collapsed="false">
      <c r="A20" s="134" t="s">
        <v>96</v>
      </c>
      <c r="B20" s="135"/>
      <c r="C20" s="136"/>
      <c r="D20" s="136"/>
      <c r="E20" s="136"/>
      <c r="F20" s="136"/>
      <c r="G20" s="137"/>
      <c r="H20" s="138"/>
      <c r="I20" s="139"/>
      <c r="J20" s="138"/>
    </row>
    <row r="21" customFormat="false" ht="11.25" hidden="false" customHeight="true" outlineLevel="0" collapsed="false">
      <c r="A21" s="134" t="s">
        <v>97</v>
      </c>
      <c r="B21" s="135"/>
      <c r="C21" s="136"/>
      <c r="D21" s="136"/>
      <c r="E21" s="136"/>
      <c r="F21" s="136"/>
      <c r="G21" s="137"/>
      <c r="H21" s="138"/>
      <c r="I21" s="139"/>
      <c r="J21" s="138"/>
    </row>
    <row r="22" customFormat="false" ht="11.25" hidden="false" customHeight="true" outlineLevel="0" collapsed="false">
      <c r="A22" s="134" t="s">
        <v>98</v>
      </c>
      <c r="B22" s="135"/>
      <c r="C22" s="136"/>
      <c r="D22" s="136"/>
      <c r="E22" s="136"/>
      <c r="F22" s="136"/>
      <c r="G22" s="137"/>
      <c r="H22" s="138"/>
      <c r="I22" s="139"/>
      <c r="J22" s="138"/>
    </row>
    <row r="23" customFormat="false" ht="11.25" hidden="false" customHeight="true" outlineLevel="0" collapsed="false">
      <c r="A23" s="140" t="s">
        <v>99</v>
      </c>
      <c r="B23" s="141" t="n">
        <v>4292016.51</v>
      </c>
      <c r="C23" s="142"/>
      <c r="D23" s="142"/>
      <c r="E23" s="142"/>
      <c r="F23" s="142"/>
      <c r="G23" s="143" t="n">
        <f aca="false">B23</f>
        <v>4292016.51</v>
      </c>
      <c r="H23" s="144"/>
      <c r="I23" s="145"/>
      <c r="J23" s="144" t="n">
        <f aca="false">B23</f>
        <v>4292016.51</v>
      </c>
    </row>
    <row r="24" s="148" customFormat="true" ht="16.4" hidden="false" customHeight="true" outlineLevel="0" collapsed="false">
      <c r="A24" s="146" t="s">
        <v>100</v>
      </c>
      <c r="B24" s="147" t="n">
        <f aca="false">B15+B23</f>
        <v>125204553.67</v>
      </c>
      <c r="C24" s="147" t="n">
        <f aca="false">C15+C23</f>
        <v>13685.98</v>
      </c>
      <c r="D24" s="147" t="n">
        <f aca="false">D15+D23</f>
        <v>41648019.62</v>
      </c>
      <c r="E24" s="147" t="n">
        <f aca="false">E15+E23</f>
        <v>0</v>
      </c>
      <c r="F24" s="147" t="n">
        <f aca="false">F15+F23</f>
        <v>57616.43</v>
      </c>
      <c r="G24" s="147" t="n">
        <f aca="false">G15+G23</f>
        <v>83485231.64</v>
      </c>
      <c r="H24" s="147" t="n">
        <f aca="false">H15+H23</f>
        <v>2753373.81</v>
      </c>
      <c r="I24" s="147" t="n">
        <f aca="false">I15+I23</f>
        <v>0</v>
      </c>
      <c r="J24" s="147" t="n">
        <f aca="false">J15+J23</f>
        <v>80731857.83</v>
      </c>
    </row>
    <row r="25" customFormat="false" ht="11.25" hidden="false" customHeight="true" outlineLevel="0" collapsed="false">
      <c r="A25" s="88" t="s">
        <v>59</v>
      </c>
      <c r="B25" s="149"/>
      <c r="C25" s="149"/>
      <c r="D25" s="107"/>
      <c r="E25" s="107"/>
      <c r="F25" s="107"/>
      <c r="G25" s="107"/>
      <c r="H25" s="6"/>
      <c r="I25" s="6"/>
      <c r="J25" s="6"/>
    </row>
    <row r="26" customFormat="false" ht="11.25" hidden="false" customHeight="true" outlineLevel="0" collapsed="false">
      <c r="A26" s="150" t="s">
        <v>101</v>
      </c>
      <c r="B26" s="150"/>
      <c r="C26" s="150"/>
      <c r="D26" s="107"/>
      <c r="E26" s="107"/>
      <c r="F26" s="107"/>
      <c r="G26" s="107"/>
      <c r="H26" s="6"/>
      <c r="I26" s="6"/>
      <c r="J26" s="6"/>
    </row>
    <row r="27" customFormat="false" ht="11.25" hidden="false" customHeight="true" outlineLevel="0" collapsed="false">
      <c r="A27" s="6" t="s">
        <v>102</v>
      </c>
      <c r="B27" s="6"/>
      <c r="C27" s="6"/>
      <c r="D27" s="6"/>
      <c r="E27" s="6"/>
      <c r="F27" s="6"/>
      <c r="G27" s="6"/>
      <c r="H27" s="6"/>
      <c r="I27" s="6"/>
      <c r="J27" s="6"/>
    </row>
    <row r="28" customFormat="false" ht="11.25" hidden="false" customHeight="true" outlineLevel="0" collapsed="false">
      <c r="A28" s="151"/>
      <c r="B28" s="152"/>
      <c r="C28" s="151"/>
      <c r="D28" s="151"/>
      <c r="E28" s="151"/>
      <c r="F28" s="151"/>
      <c r="G28" s="6"/>
      <c r="H28" s="6"/>
      <c r="I28" s="6"/>
      <c r="J28" s="6"/>
    </row>
    <row r="29" customFormat="false" ht="22.35" hidden="false" customHeight="true" outlineLevel="0" collapsed="false">
      <c r="A29" s="153"/>
      <c r="B29" s="154"/>
      <c r="C29" s="48"/>
      <c r="D29" s="96" t="s">
        <v>64</v>
      </c>
      <c r="E29" s="96"/>
      <c r="F29" s="153"/>
      <c r="G29" s="6"/>
      <c r="H29" s="6"/>
      <c r="I29" s="6"/>
      <c r="J29" s="6"/>
    </row>
    <row r="30" customFormat="false" ht="7.45" hidden="false" customHeight="true" outlineLevel="0" collapsed="false">
      <c r="A30" s="48"/>
      <c r="B30" s="48"/>
      <c r="C30" s="95"/>
      <c r="D30" s="96" t="s">
        <v>66</v>
      </c>
      <c r="E30" s="96"/>
      <c r="F30" s="48"/>
      <c r="G30" s="48"/>
      <c r="H30" s="48"/>
      <c r="I30" s="48"/>
      <c r="J30" s="48"/>
      <c r="K30" s="0"/>
      <c r="L30" s="0"/>
      <c r="M30" s="0"/>
      <c r="N30" s="0"/>
    </row>
    <row r="31" customFormat="false" ht="11.25" hidden="false" customHeight="true" outlineLevel="0" collapsed="false">
      <c r="A31" s="96" t="s">
        <v>65</v>
      </c>
      <c r="B31" s="95"/>
      <c r="C31" s="48"/>
      <c r="D31" s="48"/>
      <c r="E31" s="48"/>
      <c r="F31" s="48"/>
      <c r="G31" s="48"/>
      <c r="H31" s="96"/>
      <c r="I31" s="96" t="s">
        <v>67</v>
      </c>
      <c r="J31" s="96"/>
      <c r="K31" s="0"/>
      <c r="L31" s="0"/>
      <c r="M31" s="0"/>
      <c r="N31" s="0"/>
    </row>
    <row r="32" customFormat="false" ht="11.25" hidden="false" customHeight="true" outlineLevel="0" collapsed="false">
      <c r="A32" s="96" t="s">
        <v>68</v>
      </c>
      <c r="B32" s="96"/>
      <c r="C32" s="48"/>
      <c r="D32" s="48"/>
      <c r="E32" s="48"/>
      <c r="F32" s="96"/>
      <c r="G32" s="48"/>
      <c r="H32" s="6"/>
      <c r="I32" s="96" t="s">
        <v>69</v>
      </c>
      <c r="J32" s="96"/>
      <c r="K32" s="0"/>
      <c r="L32" s="0"/>
      <c r="M32" s="0"/>
      <c r="N32" s="0"/>
      <c r="O32" s="0"/>
      <c r="P32" s="0"/>
    </row>
    <row r="33" customFormat="false" ht="11.25" hidden="false" customHeight="true" outlineLevel="0" collapsed="false">
      <c r="A33" s="0"/>
      <c r="B33" s="155"/>
      <c r="C33" s="0"/>
      <c r="D33" s="0"/>
      <c r="E33" s="0"/>
      <c r="F33" s="99"/>
      <c r="G33" s="99"/>
      <c r="H33" s="0"/>
      <c r="I33" s="0"/>
      <c r="J33" s="0"/>
      <c r="K33" s="0"/>
      <c r="L33" s="0"/>
      <c r="M33" s="0"/>
      <c r="N33" s="0"/>
      <c r="O33" s="0"/>
      <c r="P33" s="0"/>
    </row>
    <row r="34" customFormat="false" ht="12.8" hidden="false" customHeight="false" outlineLevel="0" collapsed="false">
      <c r="A34" s="0"/>
      <c r="B34" s="98"/>
      <c r="C34" s="99"/>
      <c r="D34" s="99"/>
      <c r="E34" s="99"/>
      <c r="F34" s="98"/>
      <c r="G34" s="98"/>
      <c r="H34" s="0"/>
      <c r="I34" s="0"/>
      <c r="J34" s="0"/>
      <c r="K34" s="0"/>
      <c r="L34" s="0"/>
      <c r="M34" s="0"/>
      <c r="N34" s="97"/>
    </row>
    <row r="35" customFormat="false" ht="12.8" hidden="false" customHeight="false" outlineLevel="0" collapsed="false">
      <c r="A35" s="99"/>
      <c r="B35" s="156"/>
      <c r="C35" s="99"/>
      <c r="D35" s="99"/>
      <c r="E35" s="99"/>
      <c r="F35" s="98"/>
      <c r="G35" s="98"/>
      <c r="H35" s="0"/>
      <c r="I35" s="0"/>
      <c r="J35" s="0"/>
      <c r="K35" s="0"/>
    </row>
    <row r="36" customFormat="false" ht="12.8" hidden="false" customHeight="false" outlineLevel="0" collapsed="false">
      <c r="A36" s="0"/>
      <c r="B36" s="156"/>
      <c r="C36" s="156"/>
      <c r="D36" s="156"/>
      <c r="E36" s="156"/>
      <c r="F36" s="156"/>
      <c r="G36" s="156"/>
      <c r="H36" s="0"/>
      <c r="I36" s="0"/>
      <c r="J36" s="0"/>
    </row>
    <row r="37" customFormat="false" ht="12.8" hidden="false" customHeight="false" outlineLevel="0" collapsed="false">
      <c r="A37" s="0"/>
      <c r="B37" s="156"/>
      <c r="C37" s="156"/>
      <c r="D37" s="156"/>
      <c r="E37" s="156"/>
      <c r="F37" s="156"/>
      <c r="G37" s="156"/>
      <c r="H37" s="0"/>
      <c r="I37" s="0"/>
      <c r="J37" s="0"/>
    </row>
    <row r="38" customFormat="false" ht="12.8" hidden="false" customHeight="false" outlineLevel="0" collapsed="false"/>
    <row r="39" customFormat="false" ht="12.8" hidden="false" customHeight="false" outlineLevel="0" collapsed="false"/>
    <row r="1048576" customFormat="false" ht="12.8" hidden="false" customHeight="false" outlineLevel="0" collapsed="false"/>
  </sheetData>
  <mergeCells count="19">
    <mergeCell ref="A2:J2"/>
    <mergeCell ref="A3:J3"/>
    <mergeCell ref="A4:J4"/>
    <mergeCell ref="A5:J5"/>
    <mergeCell ref="A6:J6"/>
    <mergeCell ref="A7:J7"/>
    <mergeCell ref="A8:G8"/>
    <mergeCell ref="A9:C9"/>
    <mergeCell ref="A10:A13"/>
    <mergeCell ref="B10:B12"/>
    <mergeCell ref="C10:F10"/>
    <mergeCell ref="G10:G12"/>
    <mergeCell ref="H10:H12"/>
    <mergeCell ref="I10:I12"/>
    <mergeCell ref="J10:J12"/>
    <mergeCell ref="C11:D11"/>
    <mergeCell ref="E11:E12"/>
    <mergeCell ref="F11:F12"/>
    <mergeCell ref="A26:C26"/>
  </mergeCells>
  <printOptions headings="false" gridLines="false" gridLinesSet="true" horizontalCentered="false" verticalCentered="false"/>
  <pageMargins left="0.39375" right="0.39375" top="0.590277777777778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H3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27" activeCellId="0" sqref="H27"/>
    </sheetView>
  </sheetViews>
  <sheetFormatPr defaultColWidth="9.13671875" defaultRowHeight="12.8" zeroHeight="false" outlineLevelRow="0" outlineLevelCol="0"/>
  <cols>
    <col collapsed="false" customWidth="true" hidden="false" outlineLevel="0" max="1" min="1" style="1" width="66.55"/>
    <col collapsed="false" customWidth="true" hidden="false" outlineLevel="0" max="2" min="2" style="1" width="36.68"/>
    <col collapsed="false" customWidth="true" hidden="false" outlineLevel="0" max="3" min="3" style="1" width="40.56"/>
    <col collapsed="false" customWidth="false" hidden="false" outlineLevel="0" max="1022" min="4" style="1" width="9.13"/>
    <col collapsed="false" customWidth="true" hidden="false" outlineLevel="0" max="1024" min="1023" style="0" width="11.52"/>
  </cols>
  <sheetData>
    <row r="1" customFormat="false" ht="12.8" hidden="false" customHeight="false" outlineLevel="0" collapsed="false">
      <c r="A1" s="3"/>
      <c r="B1" s="3"/>
      <c r="C1" s="3"/>
      <c r="D1" s="102"/>
      <c r="E1" s="102"/>
      <c r="F1" s="102"/>
      <c r="G1" s="102"/>
      <c r="H1" s="102"/>
    </row>
    <row r="2" customFormat="false" ht="12.8" hidden="false" customHeight="false" outlineLevel="0" collapsed="false">
      <c r="A2" s="3" t="s">
        <v>0</v>
      </c>
      <c r="B2" s="3"/>
      <c r="C2" s="3"/>
      <c r="D2" s="102"/>
      <c r="E2" s="102"/>
      <c r="F2" s="102"/>
      <c r="G2" s="102"/>
      <c r="H2" s="102"/>
    </row>
    <row r="3" customFormat="false" ht="12.8" hidden="false" customHeight="false" outlineLevel="0" collapsed="false">
      <c r="A3" s="3" t="s">
        <v>1</v>
      </c>
      <c r="B3" s="3"/>
      <c r="C3" s="3"/>
      <c r="D3" s="103"/>
      <c r="E3" s="103"/>
      <c r="F3" s="103"/>
      <c r="G3" s="103"/>
      <c r="H3" s="103"/>
    </row>
    <row r="4" customFormat="false" ht="12.8" hidden="false" customHeight="false" outlineLevel="0" collapsed="false">
      <c r="A4" s="4" t="s">
        <v>2</v>
      </c>
      <c r="B4" s="4"/>
      <c r="C4" s="4"/>
    </row>
    <row r="5" customFormat="false" ht="12.8" hidden="false" customHeight="false" outlineLevel="0" collapsed="false">
      <c r="A5" s="5" t="s">
        <v>103</v>
      </c>
      <c r="B5" s="5"/>
      <c r="C5" s="5"/>
    </row>
    <row r="6" customFormat="false" ht="12.8" hidden="false" customHeight="false" outlineLevel="0" collapsed="false">
      <c r="A6" s="4" t="s">
        <v>4</v>
      </c>
      <c r="B6" s="4"/>
      <c r="C6" s="4"/>
    </row>
    <row r="7" customFormat="false" ht="12.8" hidden="false" customHeight="false" outlineLevel="0" collapsed="false">
      <c r="A7" s="4" t="s">
        <v>5</v>
      </c>
      <c r="B7" s="4"/>
      <c r="C7" s="4"/>
    </row>
    <row r="8" customFormat="false" ht="12.8" hidden="false" customHeight="false" outlineLevel="0" collapsed="false">
      <c r="A8" s="157"/>
      <c r="B8" s="157"/>
      <c r="C8" s="157"/>
    </row>
    <row r="9" customFormat="false" ht="12.8" hidden="false" customHeight="false" outlineLevel="0" collapsed="false">
      <c r="A9" s="6" t="s">
        <v>104</v>
      </c>
      <c r="B9" s="6"/>
      <c r="C9" s="7" t="n">
        <v>1</v>
      </c>
    </row>
    <row r="10" customFormat="false" ht="12.8" hidden="false" customHeight="false" outlineLevel="0" collapsed="false">
      <c r="A10" s="71" t="s">
        <v>105</v>
      </c>
      <c r="B10" s="49" t="s">
        <v>106</v>
      </c>
      <c r="C10" s="49"/>
    </row>
    <row r="11" customFormat="false" ht="12.8" hidden="false" customHeight="false" outlineLevel="0" collapsed="false">
      <c r="A11" s="80" t="s">
        <v>107</v>
      </c>
      <c r="B11" s="50"/>
      <c r="C11" s="158" t="n">
        <f aca="false">'Anexo 1 - Pessoal E, DF e M'!I37</f>
        <v>26923897007.32</v>
      </c>
    </row>
    <row r="12" customFormat="false" ht="12.8" hidden="false" customHeight="false" outlineLevel="0" collapsed="false">
      <c r="A12" s="6"/>
      <c r="B12" s="6"/>
      <c r="C12" s="7"/>
    </row>
    <row r="13" customFormat="false" ht="12.8" hidden="false" customHeight="false" outlineLevel="0" collapsed="false">
      <c r="A13" s="159" t="s">
        <v>9</v>
      </c>
      <c r="B13" s="49" t="s">
        <v>48</v>
      </c>
      <c r="C13" s="49" t="s">
        <v>108</v>
      </c>
    </row>
    <row r="14" customFormat="false" ht="12.8" hidden="false" customHeight="false" outlineLevel="0" collapsed="false">
      <c r="A14" s="160" t="s">
        <v>109</v>
      </c>
      <c r="B14" s="161" t="n">
        <f aca="false">'Anexo 1 - Pessoal E, DF e M'!I38</f>
        <v>128919738.94</v>
      </c>
      <c r="C14" s="162" t="n">
        <f aca="false">'[1]Pessoal nov e dez previsão'!G41</f>
        <v>0.476103487342253</v>
      </c>
    </row>
    <row r="15" customFormat="false" ht="12.8" hidden="false" customHeight="false" outlineLevel="0" collapsed="false">
      <c r="A15" s="160" t="s">
        <v>110</v>
      </c>
      <c r="B15" s="161" t="n">
        <f aca="false">'Anexo 1 - Pessoal E, DF e M'!I39</f>
        <v>161543382.04392</v>
      </c>
      <c r="C15" s="162" t="n">
        <f aca="false">'[1]Pessoal nov e dez previsão'!G42</f>
        <v>0.6</v>
      </c>
    </row>
    <row r="16" customFormat="false" ht="12.8" hidden="false" customHeight="false" outlineLevel="0" collapsed="false">
      <c r="A16" s="160" t="s">
        <v>111</v>
      </c>
      <c r="B16" s="161" t="n">
        <f aca="false">B15*95%</f>
        <v>153466212.941724</v>
      </c>
      <c r="C16" s="162" t="n">
        <f aca="false">'[1]Pessoal nov e dez previsão'!G43</f>
        <v>0.57</v>
      </c>
    </row>
    <row r="17" customFormat="false" ht="12.8" hidden="false" customHeight="false" outlineLevel="0" collapsed="false">
      <c r="A17" s="163" t="s">
        <v>112</v>
      </c>
      <c r="B17" s="161" t="n">
        <f aca="false">B15*90%</f>
        <v>145389043.839528</v>
      </c>
      <c r="C17" s="162" t="n">
        <f aca="false">'[1]Pessoal nov e dez previsão'!G44</f>
        <v>0.54</v>
      </c>
    </row>
    <row r="18" customFormat="false" ht="12.75" hidden="false" customHeight="true" outlineLevel="0" collapsed="false">
      <c r="A18" s="164" t="s">
        <v>113</v>
      </c>
      <c r="B18" s="165" t="s">
        <v>76</v>
      </c>
      <c r="C18" s="166" t="s">
        <v>78</v>
      </c>
    </row>
    <row r="19" customFormat="false" ht="30.55" hidden="false" customHeight="true" outlineLevel="0" collapsed="false">
      <c r="A19" s="164"/>
      <c r="B19" s="165"/>
      <c r="C19" s="166" t="s">
        <v>114</v>
      </c>
    </row>
    <row r="20" customFormat="false" ht="34.3" hidden="false" customHeight="true" outlineLevel="0" collapsed="false">
      <c r="A20" s="82" t="s">
        <v>115</v>
      </c>
      <c r="B20" s="167" t="n">
        <v>2753373.81</v>
      </c>
      <c r="C20" s="147" t="n">
        <v>80731857.83</v>
      </c>
    </row>
    <row r="21" customFormat="false" ht="12.8" hidden="false" customHeight="false" outlineLevel="0" collapsed="false">
      <c r="A21" s="88" t="s">
        <v>59</v>
      </c>
      <c r="B21" s="90"/>
      <c r="C21" s="90"/>
    </row>
    <row r="22" customFormat="false" ht="12.8" hidden="false" customHeight="false" outlineLevel="0" collapsed="false">
      <c r="A22" s="6"/>
      <c r="B22" s="6"/>
      <c r="C22" s="6"/>
    </row>
    <row r="23" customFormat="false" ht="12.8" hidden="false" customHeight="false" outlineLevel="0" collapsed="false">
      <c r="A23" s="94"/>
      <c r="B23" s="6"/>
      <c r="C23" s="6"/>
    </row>
    <row r="24" customFormat="false" ht="12.8" hidden="false" customHeight="false" outlineLevel="0" collapsed="false">
      <c r="A24" s="6"/>
      <c r="B24" s="96" t="s">
        <v>64</v>
      </c>
      <c r="C24" s="6"/>
    </row>
    <row r="25" customFormat="false" ht="12.8" hidden="false" customHeight="false" outlineLevel="0" collapsed="false">
      <c r="A25" s="48"/>
      <c r="B25" s="96" t="s">
        <v>66</v>
      </c>
      <c r="C25" s="96"/>
      <c r="D25" s="0"/>
      <c r="E25" s="168"/>
      <c r="F25" s="168"/>
      <c r="G25" s="0"/>
    </row>
    <row r="26" customFormat="false" ht="12.8" hidden="false" customHeight="false" outlineLevel="0" collapsed="false">
      <c r="A26" s="48"/>
      <c r="B26" s="48"/>
      <c r="C26" s="96"/>
      <c r="D26" s="0"/>
      <c r="E26" s="168"/>
      <c r="F26" s="168"/>
      <c r="G26" s="0"/>
    </row>
    <row r="27" customFormat="false" ht="12.8" hidden="false" customHeight="false" outlineLevel="0" collapsed="false">
      <c r="A27" s="96" t="s">
        <v>65</v>
      </c>
      <c r="B27" s="48"/>
      <c r="C27" s="96" t="s">
        <v>67</v>
      </c>
      <c r="D27" s="97"/>
      <c r="E27" s="168"/>
      <c r="F27" s="0"/>
      <c r="G27" s="0"/>
    </row>
    <row r="28" customFormat="false" ht="12.8" hidden="false" customHeight="false" outlineLevel="0" collapsed="false">
      <c r="A28" s="96" t="s">
        <v>68</v>
      </c>
      <c r="B28" s="48"/>
      <c r="C28" s="96" t="s">
        <v>69</v>
      </c>
      <c r="D28" s="97"/>
      <c r="E28" s="97"/>
      <c r="F28" s="97"/>
      <c r="G28" s="97"/>
    </row>
    <row r="29" customFormat="false" ht="12.8" hidden="false" customHeight="false" outlineLevel="0" collapsed="false">
      <c r="A29" s="99"/>
      <c r="B29" s="98"/>
      <c r="C29" s="99"/>
      <c r="D29" s="97"/>
      <c r="E29" s="97"/>
      <c r="F29" s="97"/>
      <c r="G29" s="97"/>
    </row>
    <row r="30" customFormat="false" ht="12.8" hidden="false" customHeight="false" outlineLevel="0" collapsed="false">
      <c r="A30" s="99"/>
      <c r="B30" s="156"/>
      <c r="C30" s="99"/>
      <c r="D30" s="0"/>
      <c r="E30" s="0"/>
      <c r="F30" s="0"/>
      <c r="G30" s="0"/>
    </row>
    <row r="31" customFormat="false" ht="12.8" hidden="false" customHeight="false" outlineLevel="0" collapsed="false">
      <c r="A31" s="0"/>
      <c r="B31" s="100"/>
      <c r="C31" s="0"/>
    </row>
    <row r="32" customFormat="false" ht="12.8" hidden="false" customHeight="false" outlineLevel="0" collapsed="false">
      <c r="A32" s="0"/>
      <c r="B32" s="100"/>
      <c r="C32" s="0"/>
    </row>
  </sheetData>
  <mergeCells count="10">
    <mergeCell ref="A2:C2"/>
    <mergeCell ref="A3:C3"/>
    <mergeCell ref="A4:C4"/>
    <mergeCell ref="A5:C5"/>
    <mergeCell ref="A6:C6"/>
    <mergeCell ref="A7:C7"/>
    <mergeCell ref="B10:C10"/>
    <mergeCell ref="A18:A19"/>
    <mergeCell ref="B18:B19"/>
    <mergeCell ref="C18:C19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B60B162FBE646A6D2F86599B998A0" ma:contentTypeVersion="2" ma:contentTypeDescription="Crie um novo documento." ma:contentTypeScope="" ma:versionID="c62f4917ff97fce17cee32404cae2b2e">
  <xsd:schema xmlns:xsd="http://www.w3.org/2001/XMLSchema" xmlns:xs="http://www.w3.org/2001/XMLSchema" xmlns:p="http://schemas.microsoft.com/office/2006/metadata/properties" xmlns:ns2="1ca401c1-359b-43fb-bc8b-6557217cd56d" targetNamespace="http://schemas.microsoft.com/office/2006/metadata/properties" ma:root="true" ma:fieldsID="71461d7650397199374c3463acd26ae7" ns2:_="">
    <xsd:import namespace="1ca401c1-359b-43fb-bc8b-6557217cd5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a401c1-359b-43fb-bc8b-6557217cd5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0413AE6-56D1-4181-B264-E21760BCA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a401c1-359b-43fb-bc8b-6557217cd5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E0A833-90A8-45F7-B894-54B7AAA1B5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4EFFDE-6351-4CAE-9E10-E6B4ACAAE58E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1ca401c1-359b-43fb-bc8b-6557217cd5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744</TotalTime>
  <Application>LibreOffice/7.0.5.2$Windows_X86_64 LibreOffice_project/64390860c6cd0aca4beafafcfd84613dd9dfb63a</Application>
  <AppVersion>15.0000</AppVersion>
  <Company>Ministério da Fazenda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2001-09-06T15:18:59Z</dcterms:created>
  <dc:creator>GEINC/CCONT/STN</dc:creator>
  <dc:description/>
  <dc:language>pt-BR</dc:language>
  <cp:lastModifiedBy/>
  <cp:lastPrinted>2022-01-28T15:17:10Z</cp:lastPrinted>
  <dcterms:modified xsi:type="dcterms:W3CDTF">2022-02-01T15:38:24Z</dcterms:modified>
  <cp:revision>167</cp:revision>
  <dc:subject/>
  <dc:title>Anexos RGF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0x010100546B60B162FBE646A6D2F86599B998A0</vt:lpwstr>
  </property>
</Properties>
</file>